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Planilha Orcamentaria TP 04" sheetId="1" r:id="rId1"/>
    <sheet name="Planilha1" sheetId="2" r:id="rId2"/>
    <sheet name="cronograma TP 04" sheetId="3" r:id="rId3"/>
  </sheets>
  <definedNames>
    <definedName name="_xlnm.Print_Area" localSheetId="0">'Planilha Orcamentaria TP 04'!$A$1:$H$111</definedName>
    <definedName name="Excel_BuiltIn_Print_Area" localSheetId="0">'Planilha Orcamentaria TP 04'!$A$1:$H$107</definedName>
  </definedNames>
  <calcPr fullCalcOnLoad="1"/>
</workbook>
</file>

<file path=xl/comments3.xml><?xml version="1.0" encoding="utf-8"?>
<comments xmlns="http://schemas.openxmlformats.org/spreadsheetml/2006/main">
  <authors>
    <author/>
  </authors>
  <commentList>
    <comment ref="K5" authorId="0">
      <text>
        <r>
          <rPr>
            <b/>
            <sz val="8"/>
            <color indexed="8"/>
            <rFont val="Tahoma"/>
            <family val="2"/>
          </rPr>
          <t xml:space="preserve">.:
</t>
        </r>
      </text>
    </comment>
  </commentList>
</comments>
</file>

<file path=xl/sharedStrings.xml><?xml version="1.0" encoding="utf-8"?>
<sst xmlns="http://schemas.openxmlformats.org/spreadsheetml/2006/main" count="468" uniqueCount="351">
  <si>
    <t>PLANILHA ORÇAMENTÁRIA DE CUSTOS</t>
  </si>
  <si>
    <t>PREFEITURA: Prefeitura Municipal de Água Comprida</t>
  </si>
  <si>
    <t>FOLHA Nº: 01/01</t>
  </si>
  <si>
    <t xml:space="preserve">FORMA DE EXECUÇÃO: </t>
  </si>
  <si>
    <t>(    )</t>
  </si>
  <si>
    <t>DIRETA</t>
  </si>
  <si>
    <t>(  x  )</t>
  </si>
  <si>
    <t>INDIRETA</t>
  </si>
  <si>
    <t>LDI</t>
  </si>
  <si>
    <t>ITEM</t>
  </si>
  <si>
    <t>CÓDIGO</t>
  </si>
  <si>
    <t>DESCRIÇÃO</t>
  </si>
  <si>
    <t>UNIDADE</t>
  </si>
  <si>
    <t>QUANTIDADE</t>
  </si>
  <si>
    <t>PREÇO UNITÁRIO S/ LDI</t>
  </si>
  <si>
    <t>PREÇO UNITÁRIO C/ LDI</t>
  </si>
  <si>
    <t>PREÇO TOTAL</t>
  </si>
  <si>
    <t>INSTALAÇÕES INICIAIS DA OBRA</t>
  </si>
  <si>
    <t>UN</t>
  </si>
  <si>
    <t>M2</t>
  </si>
  <si>
    <t>TOTAL GERAL DA OBRA</t>
  </si>
  <si>
    <t>PREFEITURA MUNICIPAL DE ÁGUA COMPRIDA</t>
  </si>
  <si>
    <t>ADMIINISTRAÇÃO LOCAL</t>
  </si>
  <si>
    <t xml:space="preserve">PREFEITURA MUNICIPAL DE ÁGUA COMPRIDA </t>
  </si>
  <si>
    <t>PREFEITURA: Prefeitura Municipal  Água Comprida</t>
  </si>
  <si>
    <t>ETAPAS/DESCRIÇÃO</t>
  </si>
  <si>
    <t>TOTAL  ETAPAS</t>
  </si>
  <si>
    <t>MÊS 1</t>
  </si>
  <si>
    <t>MÊS 2</t>
  </si>
  <si>
    <t>MÊS 3</t>
  </si>
  <si>
    <t>MÊS 4</t>
  </si>
  <si>
    <t>TOTAL</t>
  </si>
  <si>
    <t>Físico %</t>
  </si>
  <si>
    <t>ADMINISTRAÇÃO LOCAL</t>
  </si>
  <si>
    <t>ALVENARIA</t>
  </si>
  <si>
    <t>COBERTURA</t>
  </si>
  <si>
    <t>PISOS</t>
  </si>
  <si>
    <t>REVESTIMENTO</t>
  </si>
  <si>
    <t>PINTURA</t>
  </si>
  <si>
    <t>DEMOLICOES E RETIRADAS</t>
  </si>
  <si>
    <t>SUPERESTRUTURA</t>
  </si>
  <si>
    <t>INSTALACOES HIDRAULICAS</t>
  </si>
  <si>
    <t>ESQUADRIAS METALICAS</t>
  </si>
  <si>
    <t>LIMPEZA GERAL DA OBRA</t>
  </si>
  <si>
    <t>18.1</t>
  </si>
  <si>
    <t>INSTALACOES ELETRICAS</t>
  </si>
  <si>
    <t>93139</t>
  </si>
  <si>
    <t>93143</t>
  </si>
  <si>
    <t>ENCARREGADO GERAL COM ENCARGOS COMPLEMENTARES</t>
  </si>
  <si>
    <t>90776</t>
  </si>
  <si>
    <t>DEMOLIÇÃO DE ALVENARIA DE BLOCO FURADO, DE FORMA MANUAL, SEM REAPROVEITAMENTO. AF_12/2017</t>
  </si>
  <si>
    <t>m³</t>
  </si>
  <si>
    <t>DEMOLIÇÃO DE PISO CIMENTADO OU CONTRAPISO DE ARGAMASSA ESPESSURA MÁXIMA DE 10 CM, INCLUSIVE AFASTAMENTO</t>
  </si>
  <si>
    <t>m²</t>
  </si>
  <si>
    <t>REMOÇÃO DE TRAMA DE MADEIRA PARA COBERTURA, DE FORMA MANUAL, SEM REAPROVEITAMENTO. AF_12/2017</t>
  </si>
  <si>
    <t>97650</t>
  </si>
  <si>
    <t>REMOÇÃO DE PORTAS, DE FORMA MANUAL, SEM REAPROVEITAMENTO. AF_12/2017</t>
  </si>
  <si>
    <t>97644</t>
  </si>
  <si>
    <t>REMOÇÃO DE JANELAS, DE FORMA MANUAL, SEM REAPROVEITAMENTO. AF_12/2017</t>
  </si>
  <si>
    <t>97622</t>
  </si>
  <si>
    <t>ED-48479  SETOP</t>
  </si>
  <si>
    <t>97645</t>
  </si>
  <si>
    <t>CREA 188597/D-MG</t>
  </si>
  <si>
    <t>REMOÇÃO DE TELHAS, DE FIBROCIMENTO, METÁLICA E CERÂMICA, DE FORMA MANUAL, SEM REAPROVEITAMENTO. AF_12/2017</t>
  </si>
  <si>
    <t>97647</t>
  </si>
  <si>
    <t>REMOÇÃO DE LOUÇAS, DE FORMA MANUAL, SEM REAPROVEITAMENTO. AF_12/2017</t>
  </si>
  <si>
    <t>97663</t>
  </si>
  <si>
    <t>DEMOLIÇÃO DE REVESTIMENTO CERÂMICO, DE FORMA MANUAL, SEM REAPROVEITAMENTO. AF_12/2017</t>
  </si>
  <si>
    <t>97633</t>
  </si>
  <si>
    <t>ALVENARIA DE VEDAÇÃO DE BLOCOS CERÂMICOS FURADOS NA VERTICAL DE 9X19X39 CM (ESPESSURA 9 CM) E ARGAMASSA DE ASSENTAMENTO COM PREPARO EM BETONEIRA. AF_12/2021</t>
  </si>
  <si>
    <t>103322</t>
  </si>
  <si>
    <t>ALVENARIA DE VEDAÇÃO DE BLOCOS CERÂMICOS FURADOS NA VERTICAL DE 19X19X39 CM (ESPESSURA 19 CM) E ARGAMASSA DE ASSENTAMENTO COM PREPARO EM BETONEIRA. AF_12/2021</t>
  </si>
  <si>
    <t>103326</t>
  </si>
  <si>
    <t>CHAPISCO APLICADO EM ALVENARIA (COM PRESENÇA DE VÃOS) E ESTRUTURAS DE CONCRETO DE FACHADA, COM COLHER DE PEDREIRO.  ARGAMASSA TRAÇO 1:3 COM PREPARO MANUAL. AF_06/2014</t>
  </si>
  <si>
    <t>87904</t>
  </si>
  <si>
    <t>REVESTIMENTO CERÂMICO PARA PAREDES INTERNAS COM PLACAS TIPO ESMALTADA EXTRA DE DIMENSÕES 33X45 CM APLICADAS EM AMBIENTES DE ÁREA MAIOR QUE 5 M² NA ALTURA INTEIRA DAS PAREDES. AF_06/2014</t>
  </si>
  <si>
    <t>87273</t>
  </si>
  <si>
    <t>92543</t>
  </si>
  <si>
    <t>TRAMA DE MADEIRA COMPOSTA POR TERÇAS PARA TELHADOS DE ATÉ 2 ÁGUAS PARA TELHA ONDULADA DE FIBROCIMENTO, METÁLICA, PLÁSTICA OU TERMOACÚSTICA, INCLUSO TRANSPORTE VERTICAL. AF_07/2019</t>
  </si>
  <si>
    <t>TELHAMENTO COM TELHA ONDULADA DE FIBROCIMENTO E = 6 MM, COM RECOBRIMENTO LATERAL DE 1 1/4 DE ONDA PARA TELHADO COM INCLINAÇÃO MÁXIMA DE 10°, COM ATÉ 2 ÁGUAS, INCLUSO IÇAMENTO. AF_07/2019</t>
  </si>
  <si>
    <t>94210</t>
  </si>
  <si>
    <t>CALHA EM CHAPA DE AÇO GALVANIZADO NÚMERO 24, DESENVOLVIMENTO DE 33 CM, INCLUSO TRANSPORTE VERTICAL. AF_07/2019</t>
  </si>
  <si>
    <t>94227</t>
  </si>
  <si>
    <t>M</t>
  </si>
  <si>
    <t>RUFO EM CHAPA DE AÇO GALVANIZADO NÚMERO 24, CORTE DE 25 CM, INCLUSO TRANSPORTE VERTICAL. AF_07/2019</t>
  </si>
  <si>
    <t>94231</t>
  </si>
  <si>
    <t>FORRO EM RÉGUAS DE PVC, LISO, PARA AMBIENTES RESIDENCIAIS, INCLUSIVE ESTRUTURA DE FIXAÇÃO. AF_05/2017_P</t>
  </si>
  <si>
    <t>96485</t>
  </si>
  <si>
    <t>REVESTIMENTO CERÂMICO PARA PISO COM PLACAS TIPO ESMALTADA EXTRA DE DIMENSÕES 45X45 CM APLICADA EM AMBIENTES DE ÁREA ENTRE 5 M2 E 10 M2. AF_06/2014</t>
  </si>
  <si>
    <t>RODAPÉ CERÂMICO DE 7CM DE ALTURA COM PLACAS TIPO ESMALTADA EXTRA DE DIMENSÕES 45X45CM. AF_06/2014</t>
  </si>
  <si>
    <t xml:space="preserve">M </t>
  </si>
  <si>
    <t>DRENAGEM DE ÁGUAS PLUVIAIS</t>
  </si>
  <si>
    <t>VASO SANITÁRIO SIFONADO COM CAIXA ACOPLADA LOUÇA BRANCA - FORNECIMENTO E INSTALAÇÃO. AF_01/2020</t>
  </si>
  <si>
    <t>86888</t>
  </si>
  <si>
    <t>LAVATÓRIO LOUÇA BRANCA SUSPENSO, 29,5 X 39CM OU EQUIVALENTE, PADRÃO POPULAR, INCLUSO SIFÃO TIPO GARRAFA EM PVC, VÁLVULA E ENGATE FLEXÍVEL 30CM EM PLÁSTICO E TORNEIRA CROMADA DE MESA, PADRÃO POPULAR - FORNECIMENTO E INSTALAÇÃO. AF_01/2020</t>
  </si>
  <si>
    <t>86942</t>
  </si>
  <si>
    <t>SABONETEIRA PLASTICA TIPO DISPENSER PARA SABONETE LIQUIDO COM RESERVATORIO 800 A 1500 ML, INCLUSO FIXAÇÃO. AF_01/2020</t>
  </si>
  <si>
    <t>95547</t>
  </si>
  <si>
    <t>SABONETEIRA DE PAREDE EM PLASTICO ABS COM ACABAMENTO CROMADO E ACRILICO, INCLUSO FIXAÇÃO. AF_01/2020</t>
  </si>
  <si>
    <t>100855</t>
  </si>
  <si>
    <t>MANOPLA E CANOPLA CROMADA  FORNECIMENTO E INSTALAÇÃO. AF_01/2020</t>
  </si>
  <si>
    <t>100856</t>
  </si>
  <si>
    <t>CHUVEIRO ELÉTRICO COMUM CORPO PLÁSTICO, TIPO DUCHA  FORNECIMENTO E INSTALAÇÃO. AF_01/2020</t>
  </si>
  <si>
    <t>100860</t>
  </si>
  <si>
    <t>REGISTRO DE PRESSÃO BRUTO, LATÃO, ROSCÁVEL, 3/4", COM ACABAMENTO E CANOPLA CROMADOS - FORNECIMENTO E INSTALAÇÃO. AF_08/2021</t>
  </si>
  <si>
    <t>89985</t>
  </si>
  <si>
    <t>REGISTRO DE GAVETA BRUTO, LATÃO, ROSCÁVEL, 3/4", COM ACABAMENTO E CANOPLA CROMADOS - FORNECIMENTO E INSTALAÇÃO. AF_08/2021</t>
  </si>
  <si>
    <t>89987</t>
  </si>
  <si>
    <t>PAPELEIRA DE PAREDE EM METAL CROMADO SEM TAMPA, INCLUSO FIXAÇÃO. AF_01/2020</t>
  </si>
  <si>
    <t>95544</t>
  </si>
  <si>
    <t>DISPENSER EM PLÁSTICO PARA PAPEL TOALHA 2 OU 3 FOLHAS</t>
  </si>
  <si>
    <t>ACE-PAP-020/SETOP</t>
  </si>
  <si>
    <t>BANCADA EM GRANITO CINZA ANDORINHA E= 3 CM, APOIADA EM ALVENARIA</t>
  </si>
  <si>
    <t>BAN-GRA-020/SETOP</t>
  </si>
  <si>
    <t>SUPORTE MÃO FRANCESA EM ACO, ABAS IGUAIS 40 CM, CAPACIDADE MINIMA 70 KG, BRANCO - FORNECIMENTO E INSTALAÇÃO. AF_01/2020</t>
  </si>
  <si>
    <t>100862</t>
  </si>
  <si>
    <t>DUCHA HIGIÊNICA COM REGISTRO PARA CONTROLE DE FLUXO DE ÁGUA, DIÂMETRO 1/2" (20MM), INCLUSIVE FORNECIMENTO E INSTALAÇÃO</t>
  </si>
  <si>
    <t>MET-DUC-005/SETOP</t>
  </si>
  <si>
    <t>FORRO E DIVISÓRIAS</t>
  </si>
  <si>
    <t>DIVISÓRIA EM GRANITO CINZA ANDORINHA E= 3 CM, INCLUSIVE FERRAGENS EM LATÃO CROMADO</t>
  </si>
  <si>
    <t>DIV-PED-015/SETOP</t>
  </si>
  <si>
    <t>FUNDAÇÃO</t>
  </si>
  <si>
    <t>APLICAÇÃO MANUAL DE FUNDO SELADOR ACRÍLICO EM PAREDES EXTERNAS DE CASAS. AF_06/2014</t>
  </si>
  <si>
    <t>APLICAÇÃO MANUAL DE PINTURA COM TINTA LÁTEX ACRÍLICA EM PAREDES, DUAS DEMÃOS. AF_06/2014</t>
  </si>
  <si>
    <t>APLICAÇÃO MANUAL DE PINTURA COM TINTA TEXTURIZADA ACRÍLICA EM PAREDES EXTERNAS DE CASAS, UMA COR. AF_06/2014</t>
  </si>
  <si>
    <t>LIMPEZA FINAL PARA A ENTREGA DA OBRA</t>
  </si>
  <si>
    <t>LIM-GER-005/SETOP</t>
  </si>
  <si>
    <t>H</t>
  </si>
  <si>
    <t>CONCRETO FCK = 25MPA, TRAÇO 1:2,3:2,7 (EM MASSA SECA DE CIMENTO/ AREIA MÉDIA/ BRITA 1) - PREPARO MECÂNICO COM BETONEIRA 400 L. AF_05/2021</t>
  </si>
  <si>
    <t>M3</t>
  </si>
  <si>
    <t>CONCRETAGEM DE PILARES, FCK = 25 MPA,  COM USO DE BALDES EM EDIFICAÇÃO COM SEÇÃO MÉDIA DE PILARES MENOR OU IGUAL A 0,25 M² - LANÇAMENTO, ADENSAMENTO E ACABAMENTO. AF_12/2015</t>
  </si>
  <si>
    <t>92718</t>
  </si>
  <si>
    <t>7.1</t>
  </si>
  <si>
    <t>VERGA PRÉ-MOLDADA PARA JANELAS COM ATÉ 1,5 M DE VÃO. AF_03/2016</t>
  </si>
  <si>
    <t>CONCRETO ARMADO PARA VERGAS</t>
  </si>
  <si>
    <t>93182</t>
  </si>
  <si>
    <t>VERGA PRÉ-MOLDADA PARA PORTAS COM ATÉ 1,5 M DE VÃO. AF_03/2016</t>
  </si>
  <si>
    <t>93184</t>
  </si>
  <si>
    <t>CONTRAVERGA PRÉ-MOLDADA PARA VÃOS DE ATÉ 1,5 M DE COMPRIMENTO. AF_03/2016</t>
  </si>
  <si>
    <t>93194</t>
  </si>
  <si>
    <t>7.2</t>
  </si>
  <si>
    <t>CONCRETO ARMADO - VIGAS</t>
  </si>
  <si>
    <t>CINTA DE AMARRAÇÃO DE ALVENARIA MOLDADA IN LOCO EM CONCRETO. AF_03/2016</t>
  </si>
  <si>
    <t>93204</t>
  </si>
  <si>
    <t>IMPERMEABILIZAÇÃO DE SUPERFÍCIE COM EMULSÃO ASFÁLTICA, 2 DEMÃOS AF_06/2018</t>
  </si>
  <si>
    <t>98557</t>
  </si>
  <si>
    <t>KG</t>
  </si>
  <si>
    <t>ESTACA BROCA DE CONCRETO, DIÂMETRO DE 20CM, ESCAVAÇÃO MANUAL COM TRADO CONCHA, COM ARMADURA DE ARRANQUE. AF_05/2020</t>
  </si>
  <si>
    <t>101173</t>
  </si>
  <si>
    <t>ARMAÇÃO DE PILAR OU VIGA DE UMA ESTRUTURA CONVENCIONAL DE CONCRETO ARMADO EM UMA EDIFICAÇÃO TÉRREA OU SOBRADO UTILIZANDO AÇO CA-50 DE 8,0 MM - MONTAGEM. AF_12/2015</t>
  </si>
  <si>
    <t>92777</t>
  </si>
  <si>
    <t>ARMAÇÃO DE PILAR OU VIGA DE UMA ESTRUTURA CONVENCIONAL DE CONCRETO ARMADO EM UMA EDIFICAÇÃO TÉRREA OU SOBRADO UTILIZANDO AÇO CA-60 DE 5,0 MM - MONTAGEM. AF_12/2015</t>
  </si>
  <si>
    <t>92775</t>
  </si>
  <si>
    <t>94965</t>
  </si>
  <si>
    <t>6.1</t>
  </si>
  <si>
    <t xml:space="preserve">CONCRETO ARMADO PARA FUNDAÇÕES - VIGAS BALDRAMES </t>
  </si>
  <si>
    <t>CONCRETO ARMADO - PILARES</t>
  </si>
  <si>
    <t>6.2</t>
  </si>
  <si>
    <t>MOVIMENTAÇÃO DE TERRA PARA FUNDAÇÕES</t>
  </si>
  <si>
    <t>ESCAVAÇÃO MANUAL DE VALA PARA VIGA BALDRAME (INCLUINDO ESCAVAÇÃO PARA COLOCAÇÃO DE FÔRMAS). AF_06/2017</t>
  </si>
  <si>
    <t>96527</t>
  </si>
  <si>
    <t>ATERRO MANUAL DE VALAS COM SOLO ARGILO-ARENOSO E COMPACTAÇÃO MECANIZADA. AF_05/2016</t>
  </si>
  <si>
    <t>94319</t>
  </si>
  <si>
    <t>PINTURA COM TINTA ACRÍLICA DE ACABAMENTO PULVERIZADA SOBRE SUPERFÍCIES METÁLICAS (EXCETO PERFIL) EXECUTADO EM OBRA (POR DEMÃO). AF_01/2020_P</t>
  </si>
  <si>
    <t>100735</t>
  </si>
  <si>
    <t>CAIXA SIFONADA, PVC, DN 100 X 100 X 50 MM, JUNTA ELÁSTICA, FORNECIDA E INSTALADA EM RAMAL DE DESCARGA OU EM RAMAL DE ESGOTO SANITÁRIO. AF_12/2014</t>
  </si>
  <si>
    <t>89707</t>
  </si>
  <si>
    <t>RALO SIFONADO, PVC, DN 100 X 40 MM, JUNTA SOLDÁVEL, FORNECIDO E INSTALADO EM RAMAL DE DESCARGA OU EM RAMAL DE ESGOTO SANITÁRIO. AF_12/2014</t>
  </si>
  <si>
    <t>89709</t>
  </si>
  <si>
    <t>FORNECIMENTO E COLOCAÇÃO DE PLACA DE OBRA EM CHAPA GALVANIZADA #26, ESP. 0,45 MM, PLOTADA COM ADESIVO VINÍLICO, AFIXADA COM REBITES 4,8X40 MM, EM ESTRUTURA METÁLICA DE METALON 20X20 MM, ESP. 1,25 MM, INCLUSIVE SUPORTE EM EUCALIPTO AUTOCLAVADO PINTADO COM TINTA PVA DUAS (2) DEMÃOS</t>
  </si>
  <si>
    <t>ED-16660/SETOP</t>
  </si>
  <si>
    <t>FUNDAÇÕES</t>
  </si>
  <si>
    <t>INSTALAÇÕES SANITÁRIAS</t>
  </si>
  <si>
    <t>LOUÇAS E METAIS</t>
  </si>
  <si>
    <t>INSTALAÇÕES ELÉTRICAS</t>
  </si>
  <si>
    <t>ENG. LUIS RENATO DE ABREU JÚNIOR</t>
  </si>
  <si>
    <t>PRAZO DA OBRA: 04 mêses</t>
  </si>
  <si>
    <t>LOCAL: Avenidas 29, Água Comprida - MG</t>
  </si>
  <si>
    <t xml:space="preserve">LOCAl: </t>
  </si>
  <si>
    <t>PRAZO DE EXECUÇÃO: 04 MESES</t>
  </si>
  <si>
    <t>CONCRETO FCK = 20MPA, TRAÇO 1:2,7:3 (EM MASSA SECA DE CIMENTO/ AREIA MÉDIA/ BRITA 1) - PREPARO MECÂNICO COM BETONEIRA 400 L. AF_05/2021</t>
  </si>
  <si>
    <t>Quadro de Composição do BDI 2</t>
  </si>
  <si>
    <t>Construção e Reforma de Edifícios</t>
  </si>
  <si>
    <t>AC</t>
  </si>
  <si>
    <t>SG</t>
  </si>
  <si>
    <t>R</t>
  </si>
  <si>
    <t>Nº TC/CR</t>
  </si>
  <si>
    <t>PROPONENTE / TOMADOR</t>
  </si>
  <si>
    <t>DF</t>
  </si>
  <si>
    <t>L</t>
  </si>
  <si>
    <t>BDI PAD</t>
  </si>
  <si>
    <t>OBJETO</t>
  </si>
  <si>
    <t>TIPO DE OBRA DO EMPREENDIMENTO</t>
  </si>
  <si>
    <t>DESONERAÇÃO</t>
  </si>
  <si>
    <t>Conforme legislação tributária municipal, definir estimativa de percentual da base de cálculo para o ISS:</t>
  </si>
  <si>
    <t>Sobre a base de cálculo, definir a respectiva alíquota do ISS (entre 2% e 5%):</t>
  </si>
  <si>
    <t>Itens</t>
  </si>
  <si>
    <t>Siglas</t>
  </si>
  <si>
    <t>% Adotado</t>
  </si>
  <si>
    <t>Situação</t>
  </si>
  <si>
    <t>1º Quartil</t>
  </si>
  <si>
    <t>Médio</t>
  </si>
  <si>
    <t>3º Quartil</t>
  </si>
  <si>
    <t/>
  </si>
  <si>
    <t>Administração Central</t>
  </si>
  <si>
    <t>-</t>
  </si>
  <si>
    <t>Seguro e Garantia</t>
  </si>
  <si>
    <t>Risco</t>
  </si>
  <si>
    <t>Despesas Financeiras</t>
  </si>
  <si>
    <t>Lucro</t>
  </si>
  <si>
    <t>Tributos (impostos COFINS 3%, e  PIS 0,65%)</t>
  </si>
  <si>
    <t>CP</t>
  </si>
  <si>
    <t>Tributos (ISS, variável de acordo com o município)</t>
  </si>
  <si>
    <t>ISS</t>
  </si>
  <si>
    <t>Tributos (Contribuição Previdenciária sobre a Receita Bruta - 0% ou 4,5% - Desoneração)</t>
  </si>
  <si>
    <t>CPRB</t>
  </si>
  <si>
    <t>OK</t>
  </si>
  <si>
    <t>BDI SEM desoneração
(Fórmula Acórdão TCU)</t>
  </si>
  <si>
    <t>BDI COM desoneração</t>
  </si>
  <si>
    <t>BDI DES</t>
  </si>
  <si>
    <t>Anexo: Relatório Técnico Circunstanciado justificando a adoção do percentual de cada parcela do BDI.</t>
  </si>
  <si>
    <t>Os valores de BDI foram calculados com o emprego da fórmula:</t>
  </si>
  <si>
    <t>BDI.PAD =</t>
  </si>
  <si>
    <t>(1+AC + S + R + G)*(1 + DF)*(1+L)</t>
  </si>
  <si>
    <t xml:space="preserve"> - 1</t>
  </si>
  <si>
    <t>(1-CP-ISS)</t>
  </si>
  <si>
    <t>Declaro para os devidos fins que, conforme legislação tributária municipal, a base de cálculo para Construção e Reforma de Edifícios, é de 100%, com a respectiva alíquota de 5%.</t>
  </si>
  <si>
    <t>Declaro para os devidos fins que o regime de Contribuição Previdenciária sobre a Receita Bruta adotado para elaboração do orçamento foi SEM Desoneração, e que esta é a alternativa mais adequada para a Administração Pública.</t>
  </si>
  <si>
    <t>Observações:</t>
  </si>
  <si>
    <t>Local</t>
  </si>
  <si>
    <t>Data</t>
  </si>
  <si>
    <t>Responsável Técnico</t>
  </si>
  <si>
    <t>Responsável Tomador</t>
  </si>
  <si>
    <t>Nome:</t>
  </si>
  <si>
    <t>Alexandre De Almeida Silva</t>
  </si>
  <si>
    <t>Título:</t>
  </si>
  <si>
    <t>Cargo:</t>
  </si>
  <si>
    <t>Prefeito</t>
  </si>
  <si>
    <t>CREA/CAU:</t>
  </si>
  <si>
    <t>ART/RRT:</t>
  </si>
  <si>
    <t>TANQUE SUSPENSO, 18L OU EQUIVALENTE, INCLUSO SIFÃO TIPO GARRAFA EM METAL CROMADO, VÁLVULA METÁLICA E TORNEIRA DE METAL CROMADO PADRÃO MÉDIO - FORNECIMENTO E INSTALAÇÃO. AF_01/2020</t>
  </si>
  <si>
    <t>86922</t>
  </si>
  <si>
    <t>1.1</t>
  </si>
  <si>
    <t>2.1</t>
  </si>
  <si>
    <t>3.6</t>
  </si>
  <si>
    <t>9.1</t>
  </si>
  <si>
    <t>3.1</t>
  </si>
  <si>
    <t>3.2</t>
  </si>
  <si>
    <t>3.3</t>
  </si>
  <si>
    <t>3.4</t>
  </si>
  <si>
    <t>3.5</t>
  </si>
  <si>
    <t>3.7</t>
  </si>
  <si>
    <t>3.8</t>
  </si>
  <si>
    <t>4.1</t>
  </si>
  <si>
    <t>4.2</t>
  </si>
  <si>
    <t>5.1</t>
  </si>
  <si>
    <t>5.1.1</t>
  </si>
  <si>
    <t>5.1.2</t>
  </si>
  <si>
    <t>5.1.4</t>
  </si>
  <si>
    <t>5.1.5</t>
  </si>
  <si>
    <t>8.1</t>
  </si>
  <si>
    <t>8.2</t>
  </si>
  <si>
    <t>8.5</t>
  </si>
  <si>
    <t>9.2</t>
  </si>
  <si>
    <t>10.1</t>
  </si>
  <si>
    <t>10.2</t>
  </si>
  <si>
    <t>11.1</t>
  </si>
  <si>
    <t>11.2</t>
  </si>
  <si>
    <t>11.3</t>
  </si>
  <si>
    <t>12.1</t>
  </si>
  <si>
    <t>12.2</t>
  </si>
  <si>
    <t>12.3</t>
  </si>
  <si>
    <t>13.1</t>
  </si>
  <si>
    <t>13.2</t>
  </si>
  <si>
    <t>13.3</t>
  </si>
  <si>
    <t>14.1</t>
  </si>
  <si>
    <t>14.2</t>
  </si>
  <si>
    <t>14.3</t>
  </si>
  <si>
    <t>15.1</t>
  </si>
  <si>
    <t>15.2</t>
  </si>
  <si>
    <t>15.3</t>
  </si>
  <si>
    <t>15.4</t>
  </si>
  <si>
    <t>15.5</t>
  </si>
  <si>
    <t>16.1</t>
  </si>
  <si>
    <t>16.2</t>
  </si>
  <si>
    <t>16.3</t>
  </si>
  <si>
    <t>16.4</t>
  </si>
  <si>
    <t>16.5</t>
  </si>
  <si>
    <t>16.6</t>
  </si>
  <si>
    <t>16.7</t>
  </si>
  <si>
    <t>17.1</t>
  </si>
  <si>
    <t>17.2</t>
  </si>
  <si>
    <t>17.3</t>
  </si>
  <si>
    <t>17.4</t>
  </si>
  <si>
    <t>TUBO PVC, SERIE NORMAL, ESGOTO PREDIAL, DN 100 MM, FORNECIDO E INSTALADO EM PRUMADA DE ESGOTO SANITÁRIO OU VENTILAÇÃO. AF_12/2014</t>
  </si>
  <si>
    <t>89800</t>
  </si>
  <si>
    <t>TUBO PVC, SERIE NORMAL, ESGOTO PREDIAL, DN 50 MM, FORNECIDO E INSTALADO EM PRUMADA DE ESGOTO SANITÁRIO OU VENTILAÇÃO. AF_12/2014</t>
  </si>
  <si>
    <t>89798</t>
  </si>
  <si>
    <t>CAIXA ENTERRADA HIDRÁULICA RETANGULAR EM ALVENARIA COM TIJOLOS CERÂMICOS MACIÇOS, DIMENSÕES INTERNAS: 0,4X0,4X0,4 M PARA REDE DE ESGOTO. AF_12/2020</t>
  </si>
  <si>
    <t>97901</t>
  </si>
  <si>
    <t>TUBO PVC, SÉRIE R, ÁGUA PLUVIAL, DN 100 MM, FORNECIDO E INSTALADO EM CONDUTORES VERTICAIS DE ÁGUAS PLUVIAIS. AF_12/2014</t>
  </si>
  <si>
    <t>89578</t>
  </si>
  <si>
    <t>PORTA EM AÇO DE ABRIR TIPO VENEZIANA SEM GUARNIÇÃO, 87X210CM, FIXAÇÃO COM PARAFUSOS - FORNECIMENTO E INSTALAÇÃO. AF_12/2019</t>
  </si>
  <si>
    <t>JANELA DE ALUMÍNIO DE CORRER COM 2 FOLHAS PARA VIDROS, COM VIDROS, BATENTE, ACABAMENTO COM ACETATO OU BRILHANTE E FERRAGENS. EXCLUSIVE ALIZAR E CONTRAMARCO. FORNECIMENTO E INSTALAÇÃO. AF_12/2019</t>
  </si>
  <si>
    <t>TUBO, PVC, SOLDÁVEL, DN 25MM, INSTALADO EM RAMAL DE DISTRIBUIÇÃO DE ÁGUA - FORNECIMENTO E INSTALAÇÃO. AF_12/2014</t>
  </si>
  <si>
    <t>89402</t>
  </si>
  <si>
    <t>EMBOÇO OU MASSA ÚNICA EM ARGAMASSA TRAÇO 1:2:8, PREPARO MECÂNICO COM BETONEIRA 400 L, APLICADA MANUALMENTE EM PANOS DE FACHADA COM PRESENÇA DE VÃOS, ESPESSURA DE 25 MM. AF_06/2014</t>
  </si>
  <si>
    <t>DISJUNTOR MONOPOLAR TIPO DIN, CORRENTE NOMINAL DE 16A - FORNECIMENTO E INSTALAÇÃO. AF_10/2020</t>
  </si>
  <si>
    <t>93654</t>
  </si>
  <si>
    <t>DISJUNTOR BIPOLAR TIPO DIN, CORRENTE NOMINAL DE 25A - FORNECIMENTO E INSTALAÇÃO. AF_10/2020</t>
  </si>
  <si>
    <t>93663</t>
  </si>
  <si>
    <t>DISJUNTOR MONOPOLAR TIPO DIN, CORRENTE NOMINAL DE 20A - FORNECIMENTO E INSTALAÇÃO. AF_10/2020</t>
  </si>
  <si>
    <t>93655</t>
  </si>
  <si>
    <t>QUADRO DE DISTRIBUIÇÃO DE ENERGIA EM CHAPA DE AÇO GALVANIZADO, DE EMBUTIR, COM BARRAMENTO TRIFÁSICO, PARA 12 DISJUNTORES DIN 100A - FORNECIMENTO E INSTALAÇÃO. AF_10/2020</t>
  </si>
  <si>
    <t>101875</t>
  </si>
  <si>
    <t>PONTO DE TOMADA RESIDENCIAL INCLUINDO TOMADA 20A/250V, CAIXA ELÉTRICA, ELETRODUTO, CABO, RASGO, QUEBRA E CHUMBAMENTO. AF_01/2016</t>
  </si>
  <si>
    <t>PONTO DE ILUMINAÇÃO RESIDENCIAL INCLUINDO INTERRUPTOR PARALELO (2 MÓDULOS), CAIXA ELÉTRICA, ELETRODUTO, CABO, RASGO, QUEBRA E CHUMBAMENTO (EXCLUINDO LUMINÁRIA E LÂMPADA). AF_01/2016</t>
  </si>
  <si>
    <t>LUMINÁRIA PLAFON REDONDO DE VIDRO JATEADO REDONDO COMPLETA, DIÂMETRO DE 25 CM, PARA UMA (1) LÂMPADA LED, POTÊNCIA 15 W, BULBO A 65, FORNECIMENTO E INSTALAÇÃO, INCLUSIVE BASE E LÂMPADA</t>
  </si>
  <si>
    <t>ED-13357/SETOP</t>
  </si>
  <si>
    <t>REGIÃO/MÊS DE REFERÊNCIA: BELO HORIZONTE – DEZEMBRO/2021 SEM DESONERAÇÃO</t>
  </si>
  <si>
    <t>OBRA: Reforma com acrescimo do posto de saúde</t>
  </si>
  <si>
    <t>CRONOGRAMA DE EXECUÇÃO DE OBRA</t>
  </si>
  <si>
    <t>FÍSICO</t>
  </si>
  <si>
    <t>5.2</t>
  </si>
  <si>
    <t>5.2..1</t>
  </si>
  <si>
    <t>5.2.2</t>
  </si>
  <si>
    <t>6.1.1</t>
  </si>
  <si>
    <t>6.1.2</t>
  </si>
  <si>
    <t>6.1.3</t>
  </si>
  <si>
    <t>6.1.4</t>
  </si>
  <si>
    <t>6.2.1</t>
  </si>
  <si>
    <t>6.3</t>
  </si>
  <si>
    <t>6.3.1</t>
  </si>
  <si>
    <t>6.3.2</t>
  </si>
  <si>
    <t>6.3.3</t>
  </si>
  <si>
    <t>8.3</t>
  </si>
  <si>
    <t>8.4</t>
  </si>
  <si>
    <t>17</t>
  </si>
  <si>
    <t>14.4</t>
  </si>
  <si>
    <t>14.5</t>
  </si>
  <si>
    <t>15.6</t>
  </si>
  <si>
    <t>15.7</t>
  </si>
  <si>
    <t>15.8</t>
  </si>
  <si>
    <t>15.9</t>
  </si>
  <si>
    <t>15.10</t>
  </si>
  <si>
    <t>15.11</t>
  </si>
  <si>
    <t>15.12</t>
  </si>
  <si>
    <t>DATA: 15/02/2022</t>
  </si>
  <si>
    <t>AVENIDA 29, Nº 152 - Água Comprida-MG</t>
  </si>
  <si>
    <t xml:space="preserve">VALOR DE EXECUÇÃO: </t>
  </si>
  <si>
    <t>OBRA: REFORMA COM ACRESCIMO CENT. SAUDE</t>
  </si>
</sst>
</file>

<file path=xl/styles.xml><?xml version="1.0" encoding="utf-8"?>
<styleSheet xmlns="http://schemas.openxmlformats.org/spreadsheetml/2006/main">
  <numFmts count="2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_);_(@_)"/>
    <numFmt numFmtId="165" formatCode="&quot;R$ &quot;#,##0.00"/>
    <numFmt numFmtId="166" formatCode="0.0%"/>
    <numFmt numFmtId="167" formatCode="&quot;Sim&quot;;&quot;Sim&quot;;&quot;Não&quot;"/>
    <numFmt numFmtId="168" formatCode="&quot;Verdadeiro&quot;;&quot;Verdadeiro&quot;;&quot;Falso&quot;"/>
    <numFmt numFmtId="169" formatCode="&quot;Ativado&quot;;&quot;Ativado&quot;;&quot;Desativado&quot;"/>
    <numFmt numFmtId="170" formatCode="[$€-2]\ #,##0.00_);[Red]\([$€-2]\ #,##0.00\)"/>
    <numFmt numFmtId="171" formatCode="0.000%"/>
    <numFmt numFmtId="172" formatCode="_(* #,##0.000_);_(* \(#,##0.000\);_(* \-??_);_(@_)"/>
    <numFmt numFmtId="173" formatCode="_(* #,##0.0_);_(* \(#,##0.0\);_(* \-??_);_(@_)"/>
    <numFmt numFmtId="174" formatCode="_-[$R$-416]\ * #,##0.00_-;\-[$R$-416]\ * #,##0.00_-;_-[$R$-416]\ * &quot;-&quot;??_-;_-@_-"/>
    <numFmt numFmtId="175" formatCode="[$-416]dddd\,\ d&quot; de &quot;mmmm&quot; de &quot;yyyy"/>
    <numFmt numFmtId="176" formatCode="&quot;R$&quot;\ #,##0.00"/>
    <numFmt numFmtId="177" formatCode="_(&quot;R$ &quot;* #,##0.00_);_(&quot;R$ &quot;* \(#,##0.00\);_(&quot;R$ &quot;* &quot;-&quot;??_);_(@_)"/>
    <numFmt numFmtId="178" formatCode="General;General;"/>
    <numFmt numFmtId="179" formatCode="[$-F800]dddd\,\ mmmm\ dd\,\ yyyy"/>
    <numFmt numFmtId="180" formatCode="dd\ &quot;de&quot;\ mmmm\ &quot;de&quot;\ yyyy"/>
    <numFmt numFmtId="181" formatCode="dd/mm/yy;@"/>
    <numFmt numFmtId="182" formatCode="[$-416]mmm\-yy;@"/>
  </numFmts>
  <fonts count="79">
    <font>
      <sz val="10"/>
      <name val="Arial"/>
      <family val="2"/>
    </font>
    <font>
      <b/>
      <sz val="15"/>
      <name val="Arial"/>
      <family val="2"/>
    </font>
    <font>
      <b/>
      <sz val="13"/>
      <name val="Arial"/>
      <family val="2"/>
    </font>
    <font>
      <b/>
      <sz val="10"/>
      <name val="Arial"/>
      <family val="2"/>
    </font>
    <font>
      <b/>
      <sz val="8"/>
      <name val="Arial"/>
      <family val="2"/>
    </font>
    <font>
      <sz val="8"/>
      <name val="Arial"/>
      <family val="2"/>
    </font>
    <font>
      <sz val="9"/>
      <name val="Arial"/>
      <family val="2"/>
    </font>
    <font>
      <b/>
      <sz val="9"/>
      <name val="Arial"/>
      <family val="2"/>
    </font>
    <font>
      <sz val="9"/>
      <color indexed="8"/>
      <name val="Arial"/>
      <family val="2"/>
    </font>
    <font>
      <b/>
      <sz val="9"/>
      <color indexed="8"/>
      <name val="Arial"/>
      <family val="2"/>
    </font>
    <font>
      <b/>
      <sz val="8"/>
      <color indexed="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8"/>
      <name val="Arial"/>
      <family val="2"/>
    </font>
    <font>
      <b/>
      <sz val="12"/>
      <name val="Arial"/>
      <family val="2"/>
    </font>
    <font>
      <b/>
      <sz val="11"/>
      <name val="Arial"/>
      <family val="2"/>
    </font>
    <font>
      <sz val="11"/>
      <name val="Arial"/>
      <family val="2"/>
    </font>
    <font>
      <b/>
      <u val="single"/>
      <sz val="15"/>
      <name val="Arial"/>
      <family val="2"/>
    </font>
    <font>
      <b/>
      <sz val="11"/>
      <color indexed="12"/>
      <name val="Arial"/>
      <family val="2"/>
    </font>
    <font>
      <u val="single"/>
      <sz val="10"/>
      <name val="Arial"/>
      <family val="2"/>
    </font>
    <font>
      <sz val="12"/>
      <name val="Arial"/>
      <family val="2"/>
    </font>
    <font>
      <sz val="11"/>
      <color indexed="9"/>
      <name val="Arial"/>
      <family val="2"/>
    </font>
    <font>
      <i/>
      <sz val="12"/>
      <name val="Calibri"/>
      <family val="2"/>
    </font>
    <font>
      <i/>
      <u val="single"/>
      <sz val="12"/>
      <name val="Calibri"/>
      <family val="2"/>
    </font>
    <font>
      <b/>
      <sz val="18"/>
      <name val="Arial"/>
      <family val="2"/>
    </font>
    <font>
      <sz val="10.5"/>
      <name val="Arial"/>
      <family val="2"/>
    </font>
    <font>
      <b/>
      <sz val="12"/>
      <color indexed="10"/>
      <name val="Arial"/>
      <family val="2"/>
    </font>
    <font>
      <b/>
      <sz val="20"/>
      <color indexed="10"/>
      <name val="Arial"/>
      <family val="2"/>
    </font>
    <font>
      <sz val="8"/>
      <color indexed="10"/>
      <name val="Arial"/>
      <family val="2"/>
    </font>
    <font>
      <sz val="10"/>
      <color indexed="10"/>
      <name val="Arial"/>
      <family val="2"/>
    </font>
    <font>
      <sz val="8"/>
      <color indexed="8"/>
      <name val="Arial"/>
      <family val="2"/>
    </font>
    <font>
      <sz val="10"/>
      <color indexed="8"/>
      <name val="Arial"/>
      <family val="2"/>
    </font>
    <font>
      <sz val="9"/>
      <color indexed="10"/>
      <name val="Arial"/>
      <family val="2"/>
    </font>
    <font>
      <b/>
      <sz val="9"/>
      <color indexed="10"/>
      <name val="Arial"/>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rgb="FFFF0000"/>
      <name val="Arial"/>
      <family val="2"/>
    </font>
    <font>
      <sz val="10"/>
      <color rgb="FFFF0000"/>
      <name val="Arial"/>
      <family val="2"/>
    </font>
    <font>
      <sz val="8"/>
      <color theme="1"/>
      <name val="Arial"/>
      <family val="2"/>
    </font>
    <font>
      <sz val="10"/>
      <color theme="1"/>
      <name val="Arial"/>
      <family val="2"/>
    </font>
    <font>
      <b/>
      <sz val="10"/>
      <color theme="1"/>
      <name val="Arial"/>
      <family val="2"/>
    </font>
    <font>
      <b/>
      <sz val="9"/>
      <color theme="1"/>
      <name val="Arial"/>
      <family val="2"/>
    </font>
    <font>
      <sz val="9"/>
      <color theme="1"/>
      <name val="Arial"/>
      <family val="2"/>
    </font>
    <font>
      <sz val="9"/>
      <color rgb="FFFF0000"/>
      <name val="Arial"/>
      <family val="2"/>
    </font>
    <font>
      <b/>
      <sz val="9"/>
      <color rgb="FFFF0000"/>
      <name val="Arial"/>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color indexed="63"/>
      </left>
      <right>
        <color indexed="63"/>
      </right>
      <top style="medium">
        <color indexed="8"/>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thin">
        <color indexed="8"/>
      </top>
      <bottom style="medium">
        <color indexed="8"/>
      </bottom>
    </border>
    <border>
      <left>
        <color indexed="63"/>
      </left>
      <right style="hair">
        <color indexed="8"/>
      </right>
      <top style="hair">
        <color indexed="8"/>
      </top>
      <bottom style="hair">
        <color indexed="8"/>
      </bottom>
    </border>
    <border>
      <left>
        <color indexed="63"/>
      </left>
      <right style="medium">
        <color indexed="8"/>
      </right>
      <top style="medium">
        <color indexed="8"/>
      </top>
      <bottom style="medium">
        <color indexed="8"/>
      </bottom>
    </border>
    <border>
      <left>
        <color indexed="63"/>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right style="thin"/>
      <top style="thin"/>
      <bottom style="thin"/>
    </border>
    <border>
      <left/>
      <right/>
      <top style="thin"/>
      <bottom/>
    </border>
    <border>
      <left>
        <color indexed="63"/>
      </left>
      <right style="medium">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style="thin">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right style="thin"/>
      <top/>
      <bottom style="thin"/>
    </border>
    <border>
      <left style="thin"/>
      <right/>
      <top/>
      <bottom/>
    </border>
    <border>
      <left/>
      <right style="thin"/>
      <top/>
      <bottom/>
    </border>
    <border>
      <left style="thin"/>
      <right/>
      <top/>
      <bottom style="thin"/>
    </border>
    <border>
      <left/>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color indexed="8"/>
      </left>
      <right style="medium">
        <color indexed="8"/>
      </right>
      <top style="thin">
        <color indexed="8"/>
      </top>
      <bottom style="medium">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color indexed="63"/>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medium">
        <color indexed="8"/>
      </top>
      <bottom>
        <color indexed="63"/>
      </bottom>
    </border>
    <border>
      <left style="thin">
        <color indexed="8"/>
      </left>
      <right>
        <color indexed="63"/>
      </right>
      <top style="thin">
        <color indexed="8"/>
      </top>
      <bottom style="thin">
        <color indexed="8"/>
      </bottom>
    </border>
    <border>
      <left style="thin"/>
      <right style="thin">
        <color indexed="8"/>
      </right>
      <top style="thin"/>
      <bottom style="thin"/>
    </border>
    <border>
      <left/>
      <right style="thin"/>
      <top style="thin"/>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s>
  <cellStyleXfs count="1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51" fillId="8" borderId="0" applyNumberFormat="0" applyBorder="0" applyAlignment="0" applyProtection="0"/>
    <xf numFmtId="0" fontId="11" fillId="2" borderId="0" applyNumberFormat="0" applyBorder="0" applyAlignment="0" applyProtection="0"/>
    <xf numFmtId="0" fontId="51" fillId="9" borderId="0" applyNumberFormat="0" applyBorder="0" applyAlignment="0" applyProtection="0"/>
    <xf numFmtId="0" fontId="11" fillId="3" borderId="0" applyNumberFormat="0" applyBorder="0" applyAlignment="0" applyProtection="0"/>
    <xf numFmtId="0" fontId="51" fillId="10" borderId="0" applyNumberFormat="0" applyBorder="0" applyAlignment="0" applyProtection="0"/>
    <xf numFmtId="0" fontId="11" fillId="4" borderId="0" applyNumberFormat="0" applyBorder="0" applyAlignment="0" applyProtection="0"/>
    <xf numFmtId="0" fontId="51" fillId="11" borderId="0" applyNumberFormat="0" applyBorder="0" applyAlignment="0" applyProtection="0"/>
    <xf numFmtId="0" fontId="11" fillId="5" borderId="0" applyNumberFormat="0" applyBorder="0" applyAlignment="0" applyProtection="0"/>
    <xf numFmtId="0" fontId="51" fillId="12" borderId="0" applyNumberFormat="0" applyBorder="0" applyAlignment="0" applyProtection="0"/>
    <xf numFmtId="0" fontId="11" fillId="6" borderId="0" applyNumberFormat="0" applyBorder="0" applyAlignment="0" applyProtection="0"/>
    <xf numFmtId="0" fontId="51" fillId="13" borderId="0" applyNumberFormat="0" applyBorder="0" applyAlignment="0" applyProtection="0"/>
    <xf numFmtId="0" fontId="11" fillId="7"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5"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51" fillId="18" borderId="0" applyNumberFormat="0" applyBorder="0" applyAlignment="0" applyProtection="0"/>
    <xf numFmtId="0" fontId="11" fillId="14" borderId="0" applyNumberFormat="0" applyBorder="0" applyAlignment="0" applyProtection="0"/>
    <xf numFmtId="0" fontId="51" fillId="19" borderId="0" applyNumberFormat="0" applyBorder="0" applyAlignment="0" applyProtection="0"/>
    <xf numFmtId="0" fontId="11" fillId="15" borderId="0" applyNumberFormat="0" applyBorder="0" applyAlignment="0" applyProtection="0"/>
    <xf numFmtId="0" fontId="51" fillId="20" borderId="0" applyNumberFormat="0" applyBorder="0" applyAlignment="0" applyProtection="0"/>
    <xf numFmtId="0" fontId="11" fillId="16" borderId="0" applyNumberFormat="0" applyBorder="0" applyAlignment="0" applyProtection="0"/>
    <xf numFmtId="0" fontId="51" fillId="21" borderId="0" applyNumberFormat="0" applyBorder="0" applyAlignment="0" applyProtection="0"/>
    <xf numFmtId="0" fontId="11" fillId="5" borderId="0" applyNumberFormat="0" applyBorder="0" applyAlignment="0" applyProtection="0"/>
    <xf numFmtId="0" fontId="51" fillId="22" borderId="0" applyNumberFormat="0" applyBorder="0" applyAlignment="0" applyProtection="0"/>
    <xf numFmtId="0" fontId="11" fillId="14" borderId="0" applyNumberFormat="0" applyBorder="0" applyAlignment="0" applyProtection="0"/>
    <xf numFmtId="0" fontId="51" fillId="23" borderId="0" applyNumberFormat="0" applyBorder="0" applyAlignment="0" applyProtection="0"/>
    <xf numFmtId="0" fontId="11" fillId="17"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52" fillId="28" borderId="0" applyNumberFormat="0" applyBorder="0" applyAlignment="0" applyProtection="0"/>
    <xf numFmtId="0" fontId="12" fillId="24" borderId="0" applyNumberFormat="0" applyBorder="0" applyAlignment="0" applyProtection="0"/>
    <xf numFmtId="0" fontId="52" fillId="29" borderId="0" applyNumberFormat="0" applyBorder="0" applyAlignment="0" applyProtection="0"/>
    <xf numFmtId="0" fontId="12" fillId="15" borderId="0" applyNumberFormat="0" applyBorder="0" applyAlignment="0" applyProtection="0"/>
    <xf numFmtId="0" fontId="52" fillId="30" borderId="0" applyNumberFormat="0" applyBorder="0" applyAlignment="0" applyProtection="0"/>
    <xf numFmtId="0" fontId="12" fillId="16" borderId="0" applyNumberFormat="0" applyBorder="0" applyAlignment="0" applyProtection="0"/>
    <xf numFmtId="0" fontId="52" fillId="31" borderId="0" applyNumberFormat="0" applyBorder="0" applyAlignment="0" applyProtection="0"/>
    <xf numFmtId="0" fontId="12" fillId="25" borderId="0" applyNumberFormat="0" applyBorder="0" applyAlignment="0" applyProtection="0"/>
    <xf numFmtId="0" fontId="52" fillId="32" borderId="0" applyNumberFormat="0" applyBorder="0" applyAlignment="0" applyProtection="0"/>
    <xf numFmtId="0" fontId="12" fillId="26" borderId="0" applyNumberFormat="0" applyBorder="0" applyAlignment="0" applyProtection="0"/>
    <xf numFmtId="0" fontId="52" fillId="33" borderId="0" applyNumberFormat="0" applyBorder="0" applyAlignment="0" applyProtection="0"/>
    <xf numFmtId="0" fontId="12" fillId="27"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18" fillId="3" borderId="0" applyNumberFormat="0" applyBorder="0" applyAlignment="0" applyProtection="0"/>
    <xf numFmtId="0" fontId="53" fillId="38" borderId="0" applyNumberFormat="0" applyBorder="0" applyAlignment="0" applyProtection="0"/>
    <xf numFmtId="0" fontId="13" fillId="4" borderId="0" applyNumberFormat="0" applyBorder="0" applyAlignment="0" applyProtection="0"/>
    <xf numFmtId="0" fontId="14" fillId="39" borderId="1" applyNumberFormat="0" applyAlignment="0" applyProtection="0"/>
    <xf numFmtId="0" fontId="54" fillId="40" borderId="2" applyNumberFormat="0" applyAlignment="0" applyProtection="0"/>
    <xf numFmtId="0" fontId="14" fillId="39" borderId="1" applyNumberFormat="0" applyAlignment="0" applyProtection="0"/>
    <xf numFmtId="0" fontId="55" fillId="41" borderId="3" applyNumberFormat="0" applyAlignment="0" applyProtection="0"/>
    <xf numFmtId="0" fontId="15" fillId="42" borderId="4" applyNumberFormat="0" applyAlignment="0" applyProtection="0"/>
    <xf numFmtId="0" fontId="56" fillId="0" borderId="5" applyNumberFormat="0" applyFill="0" applyAlignment="0" applyProtection="0"/>
    <xf numFmtId="0" fontId="16" fillId="0" borderId="6" applyNumberFormat="0" applyFill="0" applyAlignment="0" applyProtection="0"/>
    <xf numFmtId="0" fontId="15" fillId="42" borderId="4" applyNumberFormat="0" applyAlignment="0" applyProtection="0"/>
    <xf numFmtId="0" fontId="52" fillId="43" borderId="0" applyNumberFormat="0" applyBorder="0" applyAlignment="0" applyProtection="0"/>
    <xf numFmtId="0" fontId="12" fillId="34" borderId="0" applyNumberFormat="0" applyBorder="0" applyAlignment="0" applyProtection="0"/>
    <xf numFmtId="0" fontId="52" fillId="44" borderId="0" applyNumberFormat="0" applyBorder="0" applyAlignment="0" applyProtection="0"/>
    <xf numFmtId="0" fontId="12" fillId="35" borderId="0" applyNumberFormat="0" applyBorder="0" applyAlignment="0" applyProtection="0"/>
    <xf numFmtId="0" fontId="52" fillId="45" borderId="0" applyNumberFormat="0" applyBorder="0" applyAlignment="0" applyProtection="0"/>
    <xf numFmtId="0" fontId="12" fillId="36" borderId="0" applyNumberFormat="0" applyBorder="0" applyAlignment="0" applyProtection="0"/>
    <xf numFmtId="0" fontId="52" fillId="46" borderId="0" applyNumberFormat="0" applyBorder="0" applyAlignment="0" applyProtection="0"/>
    <xf numFmtId="0" fontId="12" fillId="25" borderId="0" applyNumberFormat="0" applyBorder="0" applyAlignment="0" applyProtection="0"/>
    <xf numFmtId="0" fontId="52" fillId="47" borderId="0" applyNumberFormat="0" applyBorder="0" applyAlignment="0" applyProtection="0"/>
    <xf numFmtId="0" fontId="12" fillId="26" borderId="0" applyNumberFormat="0" applyBorder="0" applyAlignment="0" applyProtection="0"/>
    <xf numFmtId="0" fontId="52" fillId="48" borderId="0" applyNumberFormat="0" applyBorder="0" applyAlignment="0" applyProtection="0"/>
    <xf numFmtId="0" fontId="12" fillId="37" borderId="0" applyNumberFormat="0" applyBorder="0" applyAlignment="0" applyProtection="0"/>
    <xf numFmtId="0" fontId="57" fillId="49" borderId="2" applyNumberFormat="0" applyAlignment="0" applyProtection="0"/>
    <xf numFmtId="0" fontId="17" fillId="7" borderId="1" applyNumberFormat="0" applyAlignment="0" applyProtection="0"/>
    <xf numFmtId="0" fontId="11" fillId="0" borderId="0">
      <alignment/>
      <protection/>
    </xf>
    <xf numFmtId="0" fontId="22" fillId="0" borderId="0" applyNumberFormat="0" applyFill="0" applyBorder="0" applyAlignment="0" applyProtection="0"/>
    <xf numFmtId="0" fontId="13" fillId="4"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17" fillId="7" borderId="1" applyNumberFormat="0" applyAlignment="0" applyProtection="0"/>
    <xf numFmtId="0" fontId="16" fillId="0" borderId="6" applyNumberFormat="0" applyFill="0" applyAlignment="0" applyProtection="0"/>
    <xf numFmtId="44" fontId="0" fillId="0" borderId="0" applyFill="0" applyBorder="0" applyAlignment="0" applyProtection="0"/>
    <xf numFmtId="42" fontId="0" fillId="0" borderId="0" applyFill="0" applyBorder="0" applyAlignment="0" applyProtection="0"/>
    <xf numFmtId="44" fontId="0" fillId="0" borderId="0" applyFont="0" applyFill="0" applyBorder="0" applyAlignment="0" applyProtection="0"/>
    <xf numFmtId="177" fontId="0" fillId="0" borderId="0" applyFont="0" applyFill="0" applyBorder="0" applyAlignment="0" applyProtection="0"/>
    <xf numFmtId="0" fontId="19" fillId="50" borderId="0" applyNumberFormat="0" applyBorder="0" applyAlignment="0" applyProtection="0"/>
    <xf numFmtId="0" fontId="60" fillId="51" borderId="0" applyNumberFormat="0" applyBorder="0" applyAlignment="0" applyProtection="0"/>
    <xf numFmtId="0" fontId="0" fillId="0" borderId="0">
      <alignment/>
      <protection/>
    </xf>
    <xf numFmtId="0" fontId="6" fillId="0" borderId="0">
      <alignment/>
      <protection/>
    </xf>
    <xf numFmtId="0" fontId="0" fillId="52" borderId="10" applyNumberFormat="0" applyFont="0" applyAlignment="0" applyProtection="0"/>
    <xf numFmtId="0" fontId="0" fillId="53" borderId="11" applyNumberFormat="0" applyFont="0" applyAlignment="0" applyProtection="0"/>
    <xf numFmtId="0" fontId="0" fillId="53" borderId="11" applyNumberFormat="0" applyFont="0" applyAlignment="0" applyProtection="0"/>
    <xf numFmtId="0" fontId="20" fillId="39" borderId="12" applyNumberFormat="0" applyAlignment="0" applyProtection="0"/>
    <xf numFmtId="9" fontId="0" fillId="0" borderId="0" applyFill="0" applyBorder="0" applyAlignment="0" applyProtection="0"/>
    <xf numFmtId="9" fontId="0" fillId="0" borderId="0" applyFont="0" applyFill="0" applyBorder="0" applyAlignment="0" applyProtection="0"/>
    <xf numFmtId="0" fontId="61" fillId="54" borderId="0" applyNumberFormat="0" applyBorder="0" applyAlignment="0" applyProtection="0"/>
    <xf numFmtId="0" fontId="62" fillId="40" borderId="13" applyNumberFormat="0" applyAlignment="0" applyProtection="0"/>
    <xf numFmtId="0" fontId="20" fillId="39" borderId="12" applyNumberFormat="0" applyAlignment="0" applyProtection="0"/>
    <xf numFmtId="41" fontId="0" fillId="0" borderId="0" applyFill="0" applyBorder="0" applyAlignment="0" applyProtection="0"/>
    <xf numFmtId="0" fontId="63" fillId="0" borderId="0" applyNumberFormat="0" applyFill="0" applyBorder="0" applyAlignment="0" applyProtection="0"/>
    <xf numFmtId="0" fontId="21" fillId="0" borderId="0" applyNumberFormat="0" applyFill="0" applyBorder="0" applyAlignment="0" applyProtection="0"/>
    <xf numFmtId="0" fontId="64"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65" fillId="0" borderId="0" applyNumberFormat="0" applyFill="0" applyBorder="0" applyAlignment="0" applyProtection="0"/>
    <xf numFmtId="0" fontId="66" fillId="0" borderId="14" applyNumberFormat="0" applyFill="0" applyAlignment="0" applyProtection="0"/>
    <xf numFmtId="0" fontId="24" fillId="0" borderId="7" applyNumberFormat="0" applyFill="0" applyAlignment="0" applyProtection="0"/>
    <xf numFmtId="0" fontId="67" fillId="0" borderId="15" applyNumberFormat="0" applyFill="0" applyAlignment="0" applyProtection="0"/>
    <xf numFmtId="0" fontId="25" fillId="0" borderId="8" applyNumberFormat="0" applyFill="0" applyAlignment="0" applyProtection="0"/>
    <xf numFmtId="0" fontId="68" fillId="0" borderId="16" applyNumberFormat="0" applyFill="0" applyAlignment="0" applyProtection="0"/>
    <xf numFmtId="0" fontId="26" fillId="0" borderId="9" applyNumberFormat="0" applyFill="0" applyAlignment="0" applyProtection="0"/>
    <xf numFmtId="0" fontId="68" fillId="0" borderId="0" applyNumberFormat="0" applyFill="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69" fillId="0" borderId="17" applyNumberFormat="0" applyFill="0" applyAlignment="0" applyProtection="0"/>
    <xf numFmtId="0" fontId="27" fillId="0" borderId="18" applyNumberFormat="0" applyFill="0" applyAlignment="0" applyProtection="0"/>
    <xf numFmtId="164" fontId="0" fillId="0" borderId="0" applyFill="0" applyBorder="0" applyAlignment="0" applyProtection="0"/>
    <xf numFmtId="43" fontId="0" fillId="0" borderId="0" applyFont="0" applyFill="0" applyBorder="0" applyAlignment="0" applyProtection="0"/>
    <xf numFmtId="0" fontId="21" fillId="0" borderId="0" applyNumberFormat="0" applyFill="0" applyBorder="0" applyAlignment="0" applyProtection="0"/>
  </cellStyleXfs>
  <cellXfs count="234">
    <xf numFmtId="0" fontId="0" fillId="0" borderId="0" xfId="0" applyAlignment="1">
      <alignment/>
    </xf>
    <xf numFmtId="0" fontId="2" fillId="0" borderId="19" xfId="0" applyFont="1" applyBorder="1" applyAlignment="1">
      <alignment horizontal="center"/>
    </xf>
    <xf numFmtId="0" fontId="3" fillId="0" borderId="20" xfId="0" applyFont="1" applyFill="1" applyBorder="1" applyAlignment="1">
      <alignment horizontal="center"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2" xfId="0" applyFont="1" applyFill="1" applyBorder="1" applyAlignment="1">
      <alignment horizontal="center" vertical="center"/>
    </xf>
    <xf numFmtId="0" fontId="3" fillId="0" borderId="24" xfId="0" applyFont="1" applyFill="1" applyBorder="1" applyAlignment="1">
      <alignment horizontal="left" vertical="center"/>
    </xf>
    <xf numFmtId="0" fontId="3" fillId="0" borderId="25" xfId="0" applyFont="1" applyFill="1" applyBorder="1" applyAlignment="1">
      <alignment horizontal="center" vertical="center"/>
    </xf>
    <xf numFmtId="0" fontId="0" fillId="0" borderId="0" xfId="0" applyFont="1" applyAlignment="1">
      <alignment/>
    </xf>
    <xf numFmtId="4" fontId="0" fillId="0" borderId="0" xfId="0" applyNumberFormat="1" applyAlignment="1">
      <alignment/>
    </xf>
    <xf numFmtId="0" fontId="4" fillId="0" borderId="0" xfId="0" applyFont="1" applyBorder="1" applyAlignment="1">
      <alignment horizontal="center" vertical="center" wrapText="1"/>
    </xf>
    <xf numFmtId="4" fontId="4" fillId="0" borderId="0" xfId="0" applyNumberFormat="1" applyFont="1" applyBorder="1" applyAlignment="1">
      <alignment horizontal="center" vertical="center" wrapText="1"/>
    </xf>
    <xf numFmtId="9" fontId="0" fillId="0" borderId="0" xfId="0" applyNumberFormat="1" applyFont="1" applyAlignment="1">
      <alignment/>
    </xf>
    <xf numFmtId="4" fontId="5" fillId="0" borderId="26" xfId="0" applyNumberFormat="1" applyFont="1" applyBorder="1" applyAlignment="1">
      <alignment horizontal="center" vertical="center" wrapText="1"/>
    </xf>
    <xf numFmtId="4" fontId="5" fillId="0" borderId="0" xfId="0" applyNumberFormat="1" applyFont="1" applyBorder="1" applyAlignment="1">
      <alignment horizontal="center" vertical="center" wrapText="1"/>
    </xf>
    <xf numFmtId="0" fontId="0" fillId="55" borderId="0" xfId="0" applyFill="1" applyAlignment="1">
      <alignment/>
    </xf>
    <xf numFmtId="0" fontId="0" fillId="55" borderId="0" xfId="0" applyFill="1" applyAlignment="1">
      <alignment wrapText="1"/>
    </xf>
    <xf numFmtId="0" fontId="0" fillId="55" borderId="27" xfId="0" applyFill="1" applyBorder="1" applyAlignment="1">
      <alignment/>
    </xf>
    <xf numFmtId="0" fontId="3" fillId="55" borderId="28" xfId="0" applyFont="1" applyFill="1" applyBorder="1" applyAlignment="1">
      <alignment vertical="center"/>
    </xf>
    <xf numFmtId="0" fontId="0" fillId="55" borderId="29" xfId="0" applyFill="1" applyBorder="1" applyAlignment="1">
      <alignment/>
    </xf>
    <xf numFmtId="0" fontId="4" fillId="55" borderId="30" xfId="0" applyFont="1" applyFill="1" applyBorder="1" applyAlignment="1">
      <alignment horizontal="center" vertical="center"/>
    </xf>
    <xf numFmtId="0" fontId="4" fillId="55" borderId="31" xfId="0" applyFont="1" applyFill="1" applyBorder="1" applyAlignment="1">
      <alignment horizontal="center" vertical="center"/>
    </xf>
    <xf numFmtId="0" fontId="4" fillId="55" borderId="32" xfId="0" applyFont="1" applyFill="1" applyBorder="1" applyAlignment="1">
      <alignment horizontal="center" vertical="center"/>
    </xf>
    <xf numFmtId="0" fontId="4" fillId="55" borderId="33" xfId="0" applyFont="1" applyFill="1" applyBorder="1" applyAlignment="1">
      <alignment horizontal="center" vertical="center" wrapText="1"/>
    </xf>
    <xf numFmtId="0" fontId="4" fillId="55" borderId="33" xfId="0" applyFont="1" applyFill="1" applyBorder="1" applyAlignment="1">
      <alignment horizontal="center" vertical="center"/>
    </xf>
    <xf numFmtId="0" fontId="4" fillId="55" borderId="34" xfId="0" applyFont="1" applyFill="1" applyBorder="1" applyAlignment="1">
      <alignment horizontal="center" vertical="center"/>
    </xf>
    <xf numFmtId="0" fontId="4" fillId="55" borderId="35" xfId="0" applyFont="1" applyFill="1" applyBorder="1" applyAlignment="1">
      <alignment horizontal="center" vertical="center"/>
    </xf>
    <xf numFmtId="0" fontId="5" fillId="55" borderId="36" xfId="0" applyFont="1" applyFill="1" applyBorder="1" applyAlignment="1">
      <alignment/>
    </xf>
    <xf numFmtId="0" fontId="5" fillId="55" borderId="0" xfId="0" applyFont="1" applyFill="1" applyAlignment="1">
      <alignment/>
    </xf>
    <xf numFmtId="49" fontId="6" fillId="55" borderId="37" xfId="0" applyNumberFormat="1" applyFont="1" applyFill="1" applyBorder="1" applyAlignment="1">
      <alignment horizontal="center" vertical="top" wrapText="1"/>
    </xf>
    <xf numFmtId="10" fontId="7" fillId="55" borderId="37" xfId="0" applyNumberFormat="1" applyFont="1" applyFill="1" applyBorder="1" applyAlignment="1">
      <alignment vertical="top" wrapText="1"/>
    </xf>
    <xf numFmtId="10" fontId="6" fillId="55" borderId="37" xfId="0" applyNumberFormat="1" applyFont="1" applyFill="1" applyBorder="1" applyAlignment="1">
      <alignment vertical="top" wrapText="1"/>
    </xf>
    <xf numFmtId="0" fontId="0" fillId="55" borderId="37" xfId="0" applyFill="1" applyBorder="1" applyAlignment="1">
      <alignment/>
    </xf>
    <xf numFmtId="165" fontId="6" fillId="55" borderId="37" xfId="0" applyNumberFormat="1" applyFont="1" applyFill="1" applyBorder="1" applyAlignment="1">
      <alignment vertical="top" wrapText="1"/>
    </xf>
    <xf numFmtId="49" fontId="8" fillId="55" borderId="37" xfId="0" applyNumberFormat="1" applyFont="1" applyFill="1" applyBorder="1" applyAlignment="1">
      <alignment horizontal="center" vertical="top" wrapText="1"/>
    </xf>
    <xf numFmtId="10" fontId="9" fillId="55" borderId="37" xfId="0" applyNumberFormat="1" applyFont="1" applyFill="1" applyBorder="1" applyAlignment="1">
      <alignment vertical="top" wrapText="1"/>
    </xf>
    <xf numFmtId="10" fontId="8" fillId="55" borderId="37" xfId="0" applyNumberFormat="1" applyFont="1" applyFill="1" applyBorder="1" applyAlignment="1">
      <alignment vertical="top" wrapText="1"/>
    </xf>
    <xf numFmtId="165" fontId="8" fillId="55" borderId="37" xfId="0" applyNumberFormat="1" applyFont="1" applyFill="1" applyBorder="1" applyAlignment="1">
      <alignment vertical="top" wrapText="1"/>
    </xf>
    <xf numFmtId="10" fontId="0" fillId="55" borderId="37" xfId="0" applyNumberFormat="1" applyFill="1" applyBorder="1" applyAlignment="1">
      <alignment/>
    </xf>
    <xf numFmtId="0" fontId="0" fillId="55" borderId="0" xfId="0" applyFill="1" applyBorder="1" applyAlignment="1">
      <alignment vertical="center"/>
    </xf>
    <xf numFmtId="0" fontId="0" fillId="55" borderId="0" xfId="0" applyFill="1" applyBorder="1" applyAlignment="1">
      <alignment vertical="center" wrapText="1"/>
    </xf>
    <xf numFmtId="0" fontId="0" fillId="55" borderId="0" xfId="0" applyFont="1" applyFill="1" applyAlignment="1">
      <alignment horizontal="right"/>
    </xf>
    <xf numFmtId="4" fontId="4" fillId="0" borderId="26" xfId="0" applyNumberFormat="1" applyFont="1" applyBorder="1" applyAlignment="1">
      <alignment horizontal="center" vertical="center" wrapText="1"/>
    </xf>
    <xf numFmtId="0" fontId="3" fillId="0" borderId="0" xfId="0" applyFont="1" applyAlignment="1">
      <alignment/>
    </xf>
    <xf numFmtId="4" fontId="3" fillId="0" borderId="0" xfId="0" applyNumberFormat="1" applyFont="1" applyAlignment="1">
      <alignment/>
    </xf>
    <xf numFmtId="9" fontId="0" fillId="55" borderId="37" xfId="123" applyFill="1" applyBorder="1" applyAlignment="1">
      <alignment vertical="top" wrapText="1"/>
    </xf>
    <xf numFmtId="0" fontId="3" fillId="55" borderId="38" xfId="0" applyFont="1" applyFill="1" applyBorder="1" applyAlignment="1">
      <alignment horizontal="center" vertical="top" wrapText="1"/>
    </xf>
    <xf numFmtId="0" fontId="3" fillId="0" borderId="37" xfId="0" applyFont="1" applyBorder="1" applyAlignment="1">
      <alignment horizontal="left" vertical="center" wrapText="1"/>
    </xf>
    <xf numFmtId="0" fontId="3" fillId="55" borderId="39" xfId="0" applyFont="1" applyFill="1" applyBorder="1" applyAlignment="1">
      <alignment horizontal="center" vertical="center" wrapText="1"/>
    </xf>
    <xf numFmtId="0" fontId="3" fillId="55" borderId="39" xfId="0" applyFont="1" applyFill="1" applyBorder="1" applyAlignment="1">
      <alignment horizontal="center" vertical="top" wrapText="1"/>
    </xf>
    <xf numFmtId="0" fontId="3" fillId="55" borderId="39" xfId="0" applyFont="1" applyFill="1" applyBorder="1" applyAlignment="1">
      <alignment horizontal="left" vertical="center" wrapText="1"/>
    </xf>
    <xf numFmtId="0" fontId="7" fillId="0" borderId="37" xfId="0" applyFont="1" applyBorder="1" applyAlignment="1">
      <alignment horizontal="center" vertical="center" wrapText="1"/>
    </xf>
    <xf numFmtId="49" fontId="7" fillId="0" borderId="37" xfId="0" applyNumberFormat="1" applyFont="1" applyBorder="1" applyAlignment="1">
      <alignment horizontal="center" vertical="center" wrapText="1"/>
    </xf>
    <xf numFmtId="0" fontId="4" fillId="0" borderId="39" xfId="0" applyFont="1" applyBorder="1" applyAlignment="1">
      <alignment horizontal="center" vertical="center" wrapText="1"/>
    </xf>
    <xf numFmtId="49" fontId="4" fillId="0" borderId="39" xfId="0" applyNumberFormat="1" applyFont="1" applyBorder="1" applyAlignment="1">
      <alignment horizontal="center" vertical="center" wrapText="1"/>
    </xf>
    <xf numFmtId="0" fontId="3" fillId="55" borderId="37" xfId="0" applyFont="1" applyFill="1" applyBorder="1" applyAlignment="1">
      <alignment horizontal="center" vertical="center" wrapText="1"/>
    </xf>
    <xf numFmtId="0" fontId="0" fillId="55" borderId="37" xfId="0" applyFill="1" applyBorder="1" applyAlignment="1">
      <alignment vertical="top" wrapText="1"/>
    </xf>
    <xf numFmtId="0" fontId="3" fillId="55" borderId="37" xfId="0" applyFont="1" applyFill="1" applyBorder="1" applyAlignment="1">
      <alignment vertical="center" wrapText="1"/>
    </xf>
    <xf numFmtId="0" fontId="3" fillId="55" borderId="39" xfId="0" applyFont="1" applyFill="1" applyBorder="1" applyAlignment="1">
      <alignment vertical="center" wrapText="1"/>
    </xf>
    <xf numFmtId="0" fontId="3" fillId="55" borderId="37" xfId="0" applyFont="1" applyFill="1" applyBorder="1" applyAlignment="1">
      <alignment vertical="top" wrapText="1"/>
    </xf>
    <xf numFmtId="49" fontId="9" fillId="55" borderId="37" xfId="0" applyNumberFormat="1" applyFont="1" applyFill="1" applyBorder="1" applyAlignment="1">
      <alignment horizontal="center" vertical="center" wrapText="1"/>
    </xf>
    <xf numFmtId="49" fontId="9" fillId="55" borderId="37" xfId="0" applyNumberFormat="1" applyFont="1" applyFill="1" applyBorder="1" applyAlignment="1">
      <alignment vertical="top" wrapText="1"/>
    </xf>
    <xf numFmtId="4" fontId="70" fillId="0" borderId="26" xfId="0" applyNumberFormat="1" applyFont="1" applyBorder="1" applyAlignment="1">
      <alignment horizontal="center" vertical="center" wrapText="1"/>
    </xf>
    <xf numFmtId="0" fontId="71" fillId="0" borderId="0" xfId="0" applyFont="1" applyAlignment="1">
      <alignment/>
    </xf>
    <xf numFmtId="4" fontId="72" fillId="0" borderId="26" xfId="0" applyNumberFormat="1" applyFont="1" applyBorder="1" applyAlignment="1">
      <alignment horizontal="center" vertical="center" wrapText="1"/>
    </xf>
    <xf numFmtId="0" fontId="73" fillId="0" borderId="0" xfId="0" applyFont="1" applyAlignment="1">
      <alignment/>
    </xf>
    <xf numFmtId="49" fontId="28" fillId="55" borderId="37" xfId="0" applyNumberFormat="1" applyFont="1" applyFill="1" applyBorder="1" applyAlignment="1">
      <alignment vertical="center" wrapText="1"/>
    </xf>
    <xf numFmtId="0" fontId="3" fillId="0" borderId="0" xfId="118" applyFont="1" applyBorder="1" applyAlignment="1" applyProtection="1">
      <alignment horizontal="left" vertical="top"/>
      <protection/>
    </xf>
    <xf numFmtId="0" fontId="0" fillId="0" borderId="0" xfId="117" applyFont="1" applyProtection="1">
      <alignment/>
      <protection/>
    </xf>
    <xf numFmtId="0" fontId="29" fillId="0" borderId="0" xfId="117" applyFont="1" applyAlignment="1" applyProtection="1">
      <alignment horizontal="center"/>
      <protection/>
    </xf>
    <xf numFmtId="0" fontId="32" fillId="0" borderId="0" xfId="117" applyFont="1" applyAlignment="1" applyProtection="1">
      <alignment/>
      <protection/>
    </xf>
    <xf numFmtId="0" fontId="3" fillId="0" borderId="0" xfId="117" applyFont="1" applyProtection="1">
      <alignment/>
      <protection/>
    </xf>
    <xf numFmtId="0" fontId="31" fillId="0" borderId="40" xfId="117" applyFont="1" applyBorder="1" applyAlignment="1" applyProtection="1">
      <alignment horizontal="center" vertical="center"/>
      <protection/>
    </xf>
    <xf numFmtId="10" fontId="31" fillId="50" borderId="40" xfId="117" applyNumberFormat="1" applyFont="1" applyFill="1" applyBorder="1" applyAlignment="1" applyProtection="1">
      <alignment horizontal="center" vertical="center"/>
      <protection locked="0"/>
    </xf>
    <xf numFmtId="4" fontId="30" fillId="0" borderId="40" xfId="117" applyNumberFormat="1" applyFont="1" applyFill="1" applyBorder="1" applyAlignment="1" applyProtection="1">
      <alignment horizontal="center" vertical="center"/>
      <protection/>
    </xf>
    <xf numFmtId="10" fontId="31" fillId="0" borderId="40" xfId="117" applyNumberFormat="1" applyFont="1" applyFill="1" applyBorder="1" applyAlignment="1" applyProtection="1">
      <alignment horizontal="center" vertical="center"/>
      <protection/>
    </xf>
    <xf numFmtId="10" fontId="31" fillId="0" borderId="40" xfId="117" applyNumberFormat="1" applyFont="1" applyFill="1" applyBorder="1" applyAlignment="1" applyProtection="1">
      <alignment horizontal="center" vertical="center" wrapText="1"/>
      <protection/>
    </xf>
    <xf numFmtId="0" fontId="31" fillId="0" borderId="40" xfId="117" applyFont="1" applyFill="1" applyBorder="1" applyAlignment="1" applyProtection="1">
      <alignment horizontal="center" vertical="center" wrapText="1"/>
      <protection/>
    </xf>
    <xf numFmtId="0" fontId="36" fillId="0" borderId="0" xfId="117" applyFont="1" applyFill="1" applyBorder="1" applyAlignment="1" applyProtection="1">
      <alignment horizontal="center" vertical="center" wrapText="1"/>
      <protection/>
    </xf>
    <xf numFmtId="10" fontId="36" fillId="0" borderId="0" xfId="117" applyNumberFormat="1" applyFont="1" applyFill="1" applyBorder="1" applyAlignment="1" applyProtection="1">
      <alignment horizontal="center" vertical="center"/>
      <protection/>
    </xf>
    <xf numFmtId="180" fontId="0" fillId="0" borderId="0" xfId="117" applyNumberFormat="1" applyFont="1" applyAlignment="1" applyProtection="1">
      <alignment/>
      <protection/>
    </xf>
    <xf numFmtId="0" fontId="31" fillId="0" borderId="0" xfId="117" applyFont="1" applyBorder="1" applyProtection="1">
      <alignment/>
      <protection/>
    </xf>
    <xf numFmtId="0" fontId="0" fillId="0" borderId="0" xfId="117" applyFont="1" applyBorder="1" applyProtection="1">
      <alignment/>
      <protection/>
    </xf>
    <xf numFmtId="0" fontId="31" fillId="0" borderId="0" xfId="117" applyFont="1" applyProtection="1">
      <alignment/>
      <protection/>
    </xf>
    <xf numFmtId="0" fontId="34" fillId="0" borderId="0" xfId="117" applyFont="1" applyBorder="1" applyAlignment="1" applyProtection="1">
      <alignment horizontal="center" vertical="top"/>
      <protection/>
    </xf>
    <xf numFmtId="0" fontId="0" fillId="0" borderId="0" xfId="117" applyFont="1" applyBorder="1" applyAlignment="1" applyProtection="1">
      <alignment horizontal="center" vertical="top"/>
      <protection/>
    </xf>
    <xf numFmtId="4" fontId="30" fillId="0" borderId="40" xfId="117" applyNumberFormat="1" applyFont="1" applyFill="1" applyBorder="1" applyAlignment="1" applyProtection="1">
      <alignment horizontal="center" vertical="center" wrapText="1"/>
      <protection/>
    </xf>
    <xf numFmtId="0" fontId="41" fillId="0" borderId="0" xfId="117" applyFont="1" applyAlignment="1" applyProtection="1">
      <alignment wrapText="1"/>
      <protection/>
    </xf>
    <xf numFmtId="0" fontId="42" fillId="0" borderId="0" xfId="117" applyFont="1" applyAlignment="1" applyProtection="1">
      <alignment vertical="top" wrapText="1"/>
      <protection/>
    </xf>
    <xf numFmtId="0" fontId="39" fillId="0" borderId="40" xfId="117" applyFont="1" applyBorder="1" applyAlignment="1" applyProtection="1">
      <alignment horizontal="center" vertical="center"/>
      <protection/>
    </xf>
    <xf numFmtId="4" fontId="30" fillId="0" borderId="0" xfId="117" applyNumberFormat="1" applyFont="1" applyFill="1" applyBorder="1" applyAlignment="1" applyProtection="1">
      <alignment horizontal="center" vertical="center" wrapText="1"/>
      <protection/>
    </xf>
    <xf numFmtId="0" fontId="0" fillId="0" borderId="0" xfId="117" applyFont="1" applyProtection="1">
      <alignment/>
      <protection locked="0"/>
    </xf>
    <xf numFmtId="0" fontId="3" fillId="0" borderId="41" xfId="117" applyFont="1" applyBorder="1" applyAlignment="1" applyProtection="1">
      <alignment horizontal="left"/>
      <protection/>
    </xf>
    <xf numFmtId="0" fontId="0" fillId="0" borderId="41" xfId="117" applyFont="1" applyBorder="1" applyProtection="1">
      <alignment/>
      <protection/>
    </xf>
    <xf numFmtId="4" fontId="72" fillId="56" borderId="26" xfId="0" applyNumberFormat="1" applyFont="1" applyFill="1" applyBorder="1" applyAlignment="1">
      <alignment horizontal="center" vertical="center" wrapText="1"/>
    </xf>
    <xf numFmtId="0" fontId="73" fillId="56" borderId="0" xfId="0" applyFont="1" applyFill="1" applyAlignment="1">
      <alignment/>
    </xf>
    <xf numFmtId="10" fontId="74" fillId="0" borderId="42" xfId="123" applyNumberFormat="1" applyFont="1" applyFill="1" applyBorder="1" applyAlignment="1" applyProtection="1">
      <alignment horizontal="center" vertical="center"/>
      <protection/>
    </xf>
    <xf numFmtId="10" fontId="30" fillId="0" borderId="40" xfId="117" applyNumberFormat="1" applyFont="1" applyFill="1" applyBorder="1" applyAlignment="1" applyProtection="1">
      <alignment horizontal="center" vertical="center"/>
      <protection/>
    </xf>
    <xf numFmtId="10" fontId="6" fillId="55" borderId="37" xfId="0" applyNumberFormat="1" applyFont="1" applyFill="1" applyBorder="1" applyAlignment="1">
      <alignment horizontal="center" vertical="top" wrapText="1"/>
    </xf>
    <xf numFmtId="10" fontId="6" fillId="55" borderId="37" xfId="146" applyNumberFormat="1" applyFont="1" applyFill="1" applyBorder="1" applyAlignment="1" applyProtection="1">
      <alignment horizontal="center" vertical="top" wrapText="1"/>
      <protection/>
    </xf>
    <xf numFmtId="10" fontId="8" fillId="55" borderId="37" xfId="0" applyNumberFormat="1" applyFont="1" applyFill="1" applyBorder="1" applyAlignment="1">
      <alignment horizontal="center" vertical="top" wrapText="1"/>
    </xf>
    <xf numFmtId="165" fontId="8" fillId="55" borderId="37" xfId="0" applyNumberFormat="1" applyFont="1" applyFill="1" applyBorder="1" applyAlignment="1">
      <alignment horizontal="center" vertical="top" wrapText="1"/>
    </xf>
    <xf numFmtId="9" fontId="0" fillId="55" borderId="37" xfId="123" applyFont="1" applyFill="1" applyBorder="1" applyAlignment="1">
      <alignment horizontal="center" vertical="top" wrapText="1"/>
    </xf>
    <xf numFmtId="166" fontId="6" fillId="55" borderId="37" xfId="123" applyNumberFormat="1" applyFont="1" applyFill="1" applyBorder="1" applyAlignment="1" applyProtection="1">
      <alignment horizontal="center" vertical="top" wrapText="1"/>
      <protection/>
    </xf>
    <xf numFmtId="9" fontId="0" fillId="55" borderId="37" xfId="123" applyNumberFormat="1" applyFont="1" applyFill="1" applyBorder="1" applyAlignment="1">
      <alignment horizontal="center" vertical="top" wrapText="1"/>
    </xf>
    <xf numFmtId="9" fontId="0" fillId="55" borderId="37" xfId="123" applyFont="1" applyFill="1" applyBorder="1" applyAlignment="1" applyProtection="1">
      <alignment horizontal="center" vertical="top" wrapText="1"/>
      <protection/>
    </xf>
    <xf numFmtId="0" fontId="3" fillId="0" borderId="39" xfId="0" applyFont="1" applyBorder="1" applyAlignment="1">
      <alignment horizontal="left" vertical="center" wrapText="1"/>
    </xf>
    <xf numFmtId="4" fontId="0" fillId="0" borderId="26" xfId="0" applyNumberFormat="1" applyFont="1" applyBorder="1" applyAlignment="1">
      <alignment horizontal="center" vertical="center" wrapText="1"/>
    </xf>
    <xf numFmtId="49" fontId="6" fillId="56" borderId="37" xfId="0" applyNumberFormat="1" applyFont="1" applyFill="1" applyBorder="1" applyAlignment="1">
      <alignment horizontal="center" vertical="center" wrapText="1"/>
    </xf>
    <xf numFmtId="2" fontId="6" fillId="56" borderId="37" xfId="146" applyNumberFormat="1" applyFont="1" applyFill="1" applyBorder="1" applyAlignment="1" applyProtection="1">
      <alignment horizontal="center" vertical="center" wrapText="1"/>
      <protection/>
    </xf>
    <xf numFmtId="4" fontId="6" fillId="56" borderId="37" xfId="0" applyNumberFormat="1" applyFont="1" applyFill="1" applyBorder="1" applyAlignment="1">
      <alignment horizontal="center" vertical="center" wrapText="1"/>
    </xf>
    <xf numFmtId="4" fontId="7" fillId="56" borderId="37" xfId="0" applyNumberFormat="1" applyFont="1" applyFill="1" applyBorder="1" applyAlignment="1">
      <alignment horizontal="center" vertical="center" wrapText="1"/>
    </xf>
    <xf numFmtId="4" fontId="6" fillId="56" borderId="26" xfId="0" applyNumberFormat="1" applyFont="1" applyFill="1" applyBorder="1" applyAlignment="1">
      <alignment horizontal="center" vertical="center" wrapText="1"/>
    </xf>
    <xf numFmtId="0" fontId="6" fillId="56" borderId="0" xfId="0" applyFont="1" applyFill="1" applyAlignment="1">
      <alignment/>
    </xf>
    <xf numFmtId="14" fontId="0" fillId="55" borderId="0" xfId="0" applyNumberFormat="1" applyFill="1" applyAlignment="1">
      <alignment/>
    </xf>
    <xf numFmtId="0" fontId="3" fillId="0" borderId="43" xfId="0" applyFont="1" applyFill="1" applyBorder="1" applyAlignment="1">
      <alignment horizontal="center" vertical="center"/>
    </xf>
    <xf numFmtId="0" fontId="74" fillId="0" borderId="44" xfId="0" applyFont="1" applyFill="1" applyBorder="1" applyAlignment="1">
      <alignment horizontal="left" vertical="center"/>
    </xf>
    <xf numFmtId="0" fontId="3" fillId="0" borderId="45" xfId="0" applyFont="1" applyFill="1" applyBorder="1" applyAlignment="1">
      <alignment horizontal="center" vertical="center"/>
    </xf>
    <xf numFmtId="0" fontId="3" fillId="0" borderId="46" xfId="0" applyFont="1" applyFill="1" applyBorder="1" applyAlignment="1">
      <alignment horizontal="left" vertical="center"/>
    </xf>
    <xf numFmtId="0" fontId="3" fillId="0" borderId="47"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1" fillId="0" borderId="48" xfId="0" applyFont="1" applyBorder="1" applyAlignment="1">
      <alignment horizontal="center"/>
    </xf>
    <xf numFmtId="0" fontId="0" fillId="0" borderId="19" xfId="0" applyFill="1" applyBorder="1" applyAlignment="1">
      <alignment horizontal="center"/>
    </xf>
    <xf numFmtId="0" fontId="3" fillId="0" borderId="49" xfId="0" applyFont="1" applyFill="1" applyBorder="1" applyAlignment="1">
      <alignment horizontal="center" vertical="center"/>
    </xf>
    <xf numFmtId="0" fontId="3" fillId="0" borderId="50" xfId="0" applyFont="1" applyFill="1" applyBorder="1" applyAlignment="1">
      <alignment horizontal="left" vertical="top"/>
    </xf>
    <xf numFmtId="0" fontId="3" fillId="0" borderId="51" xfId="0" applyFont="1" applyFill="1" applyBorder="1" applyAlignment="1">
      <alignment horizontal="left" vertical="center"/>
    </xf>
    <xf numFmtId="0" fontId="3" fillId="0" borderId="44" xfId="0" applyFont="1" applyFill="1" applyBorder="1" applyAlignment="1">
      <alignment horizontal="left" vertical="top"/>
    </xf>
    <xf numFmtId="0" fontId="3" fillId="0" borderId="43" xfId="0" applyFont="1" applyFill="1" applyBorder="1" applyAlignment="1">
      <alignment horizontal="left" vertical="center"/>
    </xf>
    <xf numFmtId="0" fontId="6" fillId="0" borderId="52" xfId="114" applyNumberFormat="1" applyFont="1" applyFill="1" applyBorder="1" applyAlignment="1" applyProtection="1">
      <alignment horizontal="left" wrapText="1"/>
      <protection/>
    </xf>
    <xf numFmtId="0" fontId="3" fillId="0" borderId="53" xfId="118" applyFont="1" applyBorder="1" applyAlignment="1" applyProtection="1">
      <alignment horizontal="left" vertical="top"/>
      <protection/>
    </xf>
    <xf numFmtId="0" fontId="3" fillId="0" borderId="54" xfId="118" applyFont="1" applyBorder="1" applyAlignment="1" applyProtection="1">
      <alignment horizontal="left" vertical="top"/>
      <protection/>
    </xf>
    <xf numFmtId="0" fontId="3" fillId="0" borderId="0" xfId="118" applyFont="1" applyBorder="1" applyAlignment="1" applyProtection="1">
      <alignment horizontal="left" vertical="top"/>
      <protection/>
    </xf>
    <xf numFmtId="0" fontId="0" fillId="0" borderId="55" xfId="117" applyFont="1" applyFill="1" applyBorder="1" applyAlignment="1" applyProtection="1">
      <alignment horizontal="left" vertical="top" wrapText="1"/>
      <protection/>
    </xf>
    <xf numFmtId="0" fontId="0" fillId="0" borderId="56" xfId="117" applyFont="1" applyFill="1" applyBorder="1" applyAlignment="1" applyProtection="1">
      <alignment horizontal="left" vertical="top" wrapText="1"/>
      <protection/>
    </xf>
    <xf numFmtId="49" fontId="0" fillId="0" borderId="55" xfId="117" applyNumberFormat="1" applyFont="1" applyFill="1" applyBorder="1" applyAlignment="1" applyProtection="1">
      <alignment horizontal="left" vertical="top" wrapText="1"/>
      <protection/>
    </xf>
    <xf numFmtId="0" fontId="0" fillId="0" borderId="57" xfId="117" applyNumberFormat="1" applyFont="1" applyFill="1" applyBorder="1" applyAlignment="1" applyProtection="1">
      <alignment horizontal="left" vertical="top" wrapText="1"/>
      <protection/>
    </xf>
    <xf numFmtId="0" fontId="0" fillId="0" borderId="56" xfId="117" applyNumberFormat="1" applyFont="1" applyFill="1" applyBorder="1" applyAlignment="1" applyProtection="1">
      <alignment horizontal="left" vertical="top" wrapText="1"/>
      <protection/>
    </xf>
    <xf numFmtId="177" fontId="6" fillId="50" borderId="55" xfId="114" applyFont="1" applyFill="1" applyBorder="1" applyAlignment="1" applyProtection="1">
      <alignment horizontal="left"/>
      <protection locked="0"/>
    </xf>
    <xf numFmtId="177" fontId="6" fillId="50" borderId="57" xfId="114" applyFont="1" applyFill="1" applyBorder="1" applyAlignment="1" applyProtection="1">
      <alignment horizontal="left"/>
      <protection locked="0"/>
    </xf>
    <xf numFmtId="177" fontId="6" fillId="50" borderId="56" xfId="114" applyFont="1" applyFill="1" applyBorder="1" applyAlignment="1" applyProtection="1">
      <alignment horizontal="left"/>
      <protection locked="0"/>
    </xf>
    <xf numFmtId="0" fontId="0" fillId="0" borderId="55" xfId="117" applyFont="1" applyFill="1" applyBorder="1" applyAlignment="1" applyProtection="1">
      <alignment horizontal="center" vertical="top" wrapText="1"/>
      <protection/>
    </xf>
    <xf numFmtId="0" fontId="0" fillId="0" borderId="56" xfId="117" applyFont="1" applyFill="1" applyBorder="1" applyAlignment="1" applyProtection="1">
      <alignment horizontal="center" vertical="top" wrapText="1"/>
      <protection/>
    </xf>
    <xf numFmtId="0" fontId="6" fillId="0" borderId="40" xfId="117" applyFont="1" applyFill="1" applyBorder="1" applyAlignment="1" applyProtection="1">
      <alignment horizontal="left" wrapText="1"/>
      <protection/>
    </xf>
    <xf numFmtId="10" fontId="6" fillId="50" borderId="40" xfId="117" applyNumberFormat="1" applyFont="1" applyFill="1" applyBorder="1" applyAlignment="1" applyProtection="1">
      <alignment horizontal="center"/>
      <protection locked="0"/>
    </xf>
    <xf numFmtId="0" fontId="6" fillId="0" borderId="40" xfId="117" applyFont="1" applyFill="1" applyBorder="1" applyAlignment="1" applyProtection="1">
      <alignment horizontal="left"/>
      <protection/>
    </xf>
    <xf numFmtId="0" fontId="30" fillId="0" borderId="40" xfId="117" applyFont="1" applyBorder="1" applyAlignment="1" applyProtection="1">
      <alignment horizontal="center" vertical="center"/>
      <protection/>
    </xf>
    <xf numFmtId="4" fontId="30" fillId="0" borderId="40" xfId="117" applyNumberFormat="1" applyFont="1" applyFill="1" applyBorder="1" applyAlignment="1" applyProtection="1">
      <alignment horizontal="center" vertical="center" wrapText="1"/>
      <protection/>
    </xf>
    <xf numFmtId="0" fontId="30" fillId="0" borderId="40" xfId="117" applyFont="1" applyFill="1" applyBorder="1" applyAlignment="1" applyProtection="1">
      <alignment horizontal="center" vertical="center"/>
      <protection/>
    </xf>
    <xf numFmtId="0" fontId="3" fillId="0" borderId="40" xfId="117" applyFont="1" applyFill="1" applyBorder="1" applyAlignment="1" applyProtection="1">
      <alignment horizontal="center" vertical="center"/>
      <protection/>
    </xf>
    <xf numFmtId="0" fontId="37" fillId="0" borderId="0" xfId="0" applyFont="1" applyBorder="1" applyAlignment="1" applyProtection="1">
      <alignment horizontal="center" vertical="top"/>
      <protection/>
    </xf>
    <xf numFmtId="0" fontId="35" fillId="0" borderId="40" xfId="117" applyFont="1" applyBorder="1" applyAlignment="1" applyProtection="1">
      <alignment horizontal="center" vertical="center" wrapText="1"/>
      <protection/>
    </xf>
    <xf numFmtId="0" fontId="42" fillId="0" borderId="0" xfId="117" applyFont="1" applyAlignment="1" applyProtection="1">
      <alignment horizontal="center" vertical="top" wrapText="1"/>
      <protection/>
    </xf>
    <xf numFmtId="0" fontId="36" fillId="0" borderId="0" xfId="117" applyFont="1" applyBorder="1" applyAlignment="1" applyProtection="1">
      <alignment horizontal="left" vertical="center" wrapText="1"/>
      <protection/>
    </xf>
    <xf numFmtId="2" fontId="33" fillId="0" borderId="41" xfId="117" applyNumberFormat="1" applyFont="1" applyFill="1" applyBorder="1" applyAlignment="1" applyProtection="1">
      <alignment horizontal="center" vertical="center"/>
      <protection/>
    </xf>
    <xf numFmtId="0" fontId="40" fillId="0" borderId="0" xfId="117" applyFont="1" applyAlignment="1" applyProtection="1">
      <alignment horizontal="left" vertical="center" indent="1"/>
      <protection/>
    </xf>
    <xf numFmtId="0" fontId="0" fillId="0" borderId="0" xfId="117" applyFont="1" applyBorder="1" applyAlignment="1" applyProtection="1">
      <alignment horizontal="center" vertical="center"/>
      <protection/>
    </xf>
    <xf numFmtId="0" fontId="37" fillId="0" borderId="0" xfId="0" applyFont="1" applyBorder="1" applyAlignment="1" applyProtection="1">
      <alignment horizontal="right" vertical="center"/>
      <protection/>
    </xf>
    <xf numFmtId="0" fontId="38" fillId="0" borderId="0" xfId="0" applyFont="1" applyBorder="1" applyAlignment="1" applyProtection="1">
      <alignment horizontal="center"/>
      <protection/>
    </xf>
    <xf numFmtId="0" fontId="37" fillId="0" borderId="0" xfId="0" applyFont="1" applyBorder="1" applyAlignment="1" applyProtection="1" quotePrefix="1">
      <alignment horizontal="left" vertical="center"/>
      <protection/>
    </xf>
    <xf numFmtId="0" fontId="37" fillId="0" borderId="0" xfId="0" applyFont="1" applyBorder="1" applyAlignment="1" applyProtection="1">
      <alignment horizontal="left" vertical="center"/>
      <protection/>
    </xf>
    <xf numFmtId="49" fontId="0" fillId="50" borderId="58" xfId="117" applyNumberFormat="1" applyFont="1" applyFill="1" applyBorder="1" applyAlignment="1" applyProtection="1">
      <alignment horizontal="left" vertical="top" wrapText="1"/>
      <protection locked="0"/>
    </xf>
    <xf numFmtId="49" fontId="0" fillId="50" borderId="59" xfId="117" applyNumberFormat="1" applyFont="1" applyFill="1" applyBorder="1" applyAlignment="1" applyProtection="1">
      <alignment horizontal="left" vertical="top" wrapText="1"/>
      <protection locked="0"/>
    </xf>
    <xf numFmtId="49" fontId="0" fillId="50" borderId="60" xfId="117" applyNumberFormat="1" applyFont="1" applyFill="1" applyBorder="1" applyAlignment="1" applyProtection="1">
      <alignment horizontal="left" vertical="top" wrapText="1"/>
      <protection locked="0"/>
    </xf>
    <xf numFmtId="178" fontId="0" fillId="0" borderId="57" xfId="117" applyNumberFormat="1" applyFont="1" applyFill="1" applyBorder="1" applyAlignment="1" applyProtection="1">
      <alignment horizontal="left"/>
      <protection/>
    </xf>
    <xf numFmtId="179" fontId="0" fillId="0" borderId="57" xfId="117" applyNumberFormat="1" applyFont="1" applyBorder="1" applyAlignment="1" applyProtection="1">
      <alignment horizontal="left"/>
      <protection/>
    </xf>
    <xf numFmtId="0" fontId="3" fillId="0" borderId="0" xfId="117" applyFont="1" applyBorder="1" applyAlignment="1" applyProtection="1">
      <alignment horizontal="left" vertical="center"/>
      <protection/>
    </xf>
    <xf numFmtId="0" fontId="30" fillId="0" borderId="0" xfId="117" applyFont="1" applyBorder="1" applyAlignment="1" applyProtection="1">
      <alignment horizontal="left" vertical="center"/>
      <protection/>
    </xf>
    <xf numFmtId="178" fontId="0" fillId="0" borderId="0" xfId="117" applyNumberFormat="1" applyFont="1" applyFill="1" applyBorder="1" applyAlignment="1" applyProtection="1">
      <alignment horizontal="left"/>
      <protection/>
    </xf>
    <xf numFmtId="0" fontId="0" fillId="0" borderId="41" xfId="117" applyFont="1" applyBorder="1" applyAlignment="1" applyProtection="1">
      <alignment horizontal="center" vertical="center"/>
      <protection/>
    </xf>
    <xf numFmtId="49" fontId="0" fillId="0" borderId="0" xfId="117" applyNumberFormat="1" applyFont="1" applyFill="1" applyBorder="1" applyAlignment="1" applyProtection="1">
      <alignment horizontal="left"/>
      <protection locked="0"/>
    </xf>
    <xf numFmtId="0" fontId="3" fillId="55" borderId="25" xfId="0" applyFont="1" applyFill="1" applyBorder="1" applyAlignment="1">
      <alignment horizontal="left" vertical="center"/>
    </xf>
    <xf numFmtId="0" fontId="3" fillId="55" borderId="61" xfId="0" applyFont="1" applyFill="1" applyBorder="1" applyAlignment="1">
      <alignment horizontal="left" vertical="center"/>
    </xf>
    <xf numFmtId="0" fontId="0" fillId="55" borderId="62" xfId="0" applyFont="1" applyFill="1" applyBorder="1" applyAlignment="1">
      <alignment horizontal="center"/>
    </xf>
    <xf numFmtId="0" fontId="0" fillId="55" borderId="63" xfId="0" applyFill="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xf>
    <xf numFmtId="0" fontId="3" fillId="55" borderId="64" xfId="0" applyFont="1" applyFill="1" applyBorder="1" applyAlignment="1">
      <alignment horizontal="center" vertical="center"/>
    </xf>
    <xf numFmtId="0" fontId="3" fillId="55" borderId="65" xfId="0" applyFont="1" applyFill="1" applyBorder="1" applyAlignment="1">
      <alignment horizontal="left" vertical="center"/>
    </xf>
    <xf numFmtId="0" fontId="3" fillId="55" borderId="66" xfId="0" applyFont="1" applyFill="1" applyBorder="1" applyAlignment="1">
      <alignment horizontal="left" vertical="center"/>
    </xf>
    <xf numFmtId="165" fontId="3" fillId="55" borderId="67" xfId="0" applyNumberFormat="1" applyFont="1" applyFill="1" applyBorder="1" applyAlignment="1">
      <alignment horizontal="left" vertical="center"/>
    </xf>
    <xf numFmtId="0" fontId="3" fillId="55" borderId="68" xfId="0" applyFont="1" applyFill="1" applyBorder="1" applyAlignment="1">
      <alignment horizontal="left"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1"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7" xfId="0" applyFont="1" applyBorder="1" applyAlignment="1">
      <alignment horizontal="left" vertical="center" wrapText="1"/>
    </xf>
    <xf numFmtId="2" fontId="6" fillId="0" borderId="37" xfId="146" applyNumberFormat="1" applyFont="1" applyFill="1" applyBorder="1" applyAlignment="1" applyProtection="1">
      <alignment horizontal="center" vertical="center" wrapText="1"/>
      <protection/>
    </xf>
    <xf numFmtId="4" fontId="6" fillId="0" borderId="37" xfId="0" applyNumberFormat="1" applyFont="1" applyBorder="1" applyAlignment="1">
      <alignment horizontal="center" vertical="center" wrapText="1"/>
    </xf>
    <xf numFmtId="0" fontId="6" fillId="0" borderId="37" xfId="0" applyFont="1" applyBorder="1" applyAlignment="1">
      <alignment horizontal="center" vertical="center" wrapText="1"/>
    </xf>
    <xf numFmtId="49" fontId="6" fillId="0" borderId="37" xfId="0" applyNumberFormat="1" applyFont="1" applyBorder="1" applyAlignment="1">
      <alignment horizontal="center" vertical="center" wrapText="1"/>
    </xf>
    <xf numFmtId="0" fontId="6" fillId="0" borderId="37" xfId="0" applyFont="1" applyBorder="1" applyAlignment="1">
      <alignment horizontal="left" vertical="center" wrapText="1"/>
    </xf>
    <xf numFmtId="4" fontId="7" fillId="0" borderId="37" xfId="0" applyNumberFormat="1" applyFont="1" applyBorder="1" applyAlignment="1">
      <alignment horizontal="center" vertical="center" wrapText="1"/>
    </xf>
    <xf numFmtId="0" fontId="7" fillId="56" borderId="37" xfId="0" applyFont="1" applyFill="1" applyBorder="1" applyAlignment="1">
      <alignment horizontal="center" vertical="center" wrapText="1"/>
    </xf>
    <xf numFmtId="0" fontId="7" fillId="56" borderId="37" xfId="0" applyFont="1" applyFill="1" applyBorder="1" applyAlignment="1">
      <alignment horizontal="left" vertical="center" wrapText="1"/>
    </xf>
    <xf numFmtId="0" fontId="75" fillId="0" borderId="37" xfId="0" applyFont="1" applyBorder="1" applyAlignment="1">
      <alignment horizontal="center" vertical="center" wrapText="1"/>
    </xf>
    <xf numFmtId="49" fontId="76" fillId="0" borderId="37" xfId="0" applyNumberFormat="1" applyFont="1" applyBorder="1" applyAlignment="1">
      <alignment horizontal="center" vertical="center" wrapText="1"/>
    </xf>
    <xf numFmtId="0" fontId="75" fillId="0" borderId="37" xfId="0" applyFont="1" applyBorder="1" applyAlignment="1">
      <alignment horizontal="left" vertical="center" wrapText="1"/>
    </xf>
    <xf numFmtId="2" fontId="76" fillId="0" borderId="37" xfId="146" applyNumberFormat="1" applyFont="1" applyFill="1" applyBorder="1" applyAlignment="1" applyProtection="1">
      <alignment horizontal="center" vertical="center" wrapText="1"/>
      <protection/>
    </xf>
    <xf numFmtId="4" fontId="76" fillId="0" borderId="37" xfId="0" applyNumberFormat="1" applyFont="1" applyBorder="1" applyAlignment="1">
      <alignment horizontal="center" vertical="center" wrapText="1"/>
    </xf>
    <xf numFmtId="4" fontId="75" fillId="0" borderId="37" xfId="0" applyNumberFormat="1" applyFont="1" applyBorder="1" applyAlignment="1">
      <alignment horizontal="center" vertical="center" wrapText="1"/>
    </xf>
    <xf numFmtId="0" fontId="76" fillId="56" borderId="37" xfId="0" applyFont="1" applyFill="1" applyBorder="1" applyAlignment="1">
      <alignment horizontal="center" vertical="center" wrapText="1"/>
    </xf>
    <xf numFmtId="49" fontId="76" fillId="56" borderId="37" xfId="0" applyNumberFormat="1" applyFont="1" applyFill="1" applyBorder="1" applyAlignment="1">
      <alignment horizontal="center" vertical="center" wrapText="1"/>
    </xf>
    <xf numFmtId="0" fontId="76" fillId="56" borderId="37" xfId="0" applyFont="1" applyFill="1" applyBorder="1" applyAlignment="1">
      <alignment horizontal="left" vertical="center" wrapText="1"/>
    </xf>
    <xf numFmtId="2" fontId="76" fillId="56" borderId="37" xfId="146" applyNumberFormat="1" applyFont="1" applyFill="1" applyBorder="1" applyAlignment="1" applyProtection="1">
      <alignment horizontal="center" vertical="center" wrapText="1"/>
      <protection/>
    </xf>
    <xf numFmtId="4" fontId="76" fillId="56" borderId="37" xfId="0" applyNumberFormat="1" applyFont="1" applyFill="1" applyBorder="1" applyAlignment="1">
      <alignment horizontal="center" vertical="center" wrapText="1"/>
    </xf>
    <xf numFmtId="49" fontId="77" fillId="0" borderId="37" xfId="0" applyNumberFormat="1" applyFont="1" applyBorder="1" applyAlignment="1">
      <alignment horizontal="center" vertical="center" wrapText="1"/>
    </xf>
    <xf numFmtId="2" fontId="77" fillId="0" borderId="37" xfId="146" applyNumberFormat="1" applyFont="1" applyFill="1" applyBorder="1" applyAlignment="1" applyProtection="1">
      <alignment horizontal="center" vertical="center" wrapText="1"/>
      <protection/>
    </xf>
    <xf numFmtId="4" fontId="77" fillId="0" borderId="37" xfId="0" applyNumberFormat="1" applyFont="1" applyBorder="1" applyAlignment="1">
      <alignment horizontal="center" vertical="center" wrapText="1"/>
    </xf>
    <xf numFmtId="4" fontId="78" fillId="0" borderId="37" xfId="0" applyNumberFormat="1" applyFont="1" applyBorder="1" applyAlignment="1">
      <alignment horizontal="center" vertical="center" wrapText="1"/>
    </xf>
    <xf numFmtId="0" fontId="76" fillId="0" borderId="37" xfId="0" applyFont="1" applyBorder="1" applyAlignment="1">
      <alignment horizontal="center" vertical="center" wrapText="1"/>
    </xf>
    <xf numFmtId="0" fontId="76" fillId="0" borderId="37" xfId="0" applyFont="1" applyBorder="1" applyAlignment="1">
      <alignment horizontal="left" vertical="center" wrapText="1"/>
    </xf>
    <xf numFmtId="2" fontId="7" fillId="0" borderId="37" xfId="146" applyNumberFormat="1" applyFont="1" applyFill="1" applyBorder="1" applyAlignment="1" applyProtection="1">
      <alignment horizontal="center" vertical="center" wrapText="1"/>
      <protection/>
    </xf>
    <xf numFmtId="0" fontId="6" fillId="0" borderId="70" xfId="0" applyFont="1" applyBorder="1" applyAlignment="1">
      <alignment horizontal="center" vertical="center" wrapText="1"/>
    </xf>
    <xf numFmtId="49" fontId="6" fillId="0" borderId="71" xfId="0" applyNumberFormat="1" applyFont="1" applyBorder="1" applyAlignment="1">
      <alignment horizontal="center" vertical="center" wrapText="1"/>
    </xf>
    <xf numFmtId="0" fontId="6" fillId="0" borderId="39" xfId="0" applyFont="1" applyBorder="1" applyAlignment="1">
      <alignment horizontal="left" vertical="center" wrapText="1"/>
    </xf>
    <xf numFmtId="2" fontId="6" fillId="0" borderId="23" xfId="146" applyNumberFormat="1" applyFont="1" applyFill="1" applyBorder="1" applyAlignment="1" applyProtection="1">
      <alignment horizontal="center" vertical="center" wrapText="1"/>
      <protection/>
    </xf>
    <xf numFmtId="0" fontId="7" fillId="0" borderId="70" xfId="0" applyFont="1" applyBorder="1" applyAlignment="1">
      <alignment horizontal="center" vertical="center" wrapText="1"/>
    </xf>
    <xf numFmtId="49" fontId="7" fillId="0" borderId="40" xfId="0" applyNumberFormat="1" applyFont="1" applyBorder="1" applyAlignment="1">
      <alignment horizontal="center" vertical="center" wrapText="1"/>
    </xf>
    <xf numFmtId="49" fontId="6" fillId="0" borderId="40" xfId="0" applyNumberFormat="1" applyFont="1" applyBorder="1" applyAlignment="1">
      <alignment horizontal="center" vertical="center" wrapText="1"/>
    </xf>
    <xf numFmtId="0" fontId="6" fillId="0" borderId="40" xfId="0" applyFont="1" applyBorder="1" applyAlignment="1">
      <alignment horizontal="left" vertical="center" wrapText="1"/>
    </xf>
    <xf numFmtId="49" fontId="6" fillId="0" borderId="72" xfId="0" applyNumberFormat="1" applyFont="1" applyBorder="1" applyAlignment="1">
      <alignment horizontal="center" vertical="center" wrapText="1"/>
    </xf>
    <xf numFmtId="0" fontId="6" fillId="0" borderId="34" xfId="0" applyFont="1" applyBorder="1" applyAlignment="1">
      <alignment horizontal="center" vertical="center" wrapText="1"/>
    </xf>
    <xf numFmtId="49" fontId="6" fillId="0" borderId="23" xfId="0" applyNumberFormat="1" applyFont="1" applyBorder="1" applyAlignment="1">
      <alignment horizontal="center" vertical="center" wrapText="1"/>
    </xf>
    <xf numFmtId="0" fontId="7" fillId="0" borderId="34" xfId="0" applyFont="1" applyBorder="1" applyAlignment="1">
      <alignment horizontal="center" vertical="center" wrapText="1"/>
    </xf>
    <xf numFmtId="49" fontId="7" fillId="0" borderId="73" xfId="0" applyNumberFormat="1" applyFont="1" applyBorder="1" applyAlignment="1">
      <alignment horizontal="center" vertical="center" wrapText="1"/>
    </xf>
    <xf numFmtId="0" fontId="7" fillId="0" borderId="73" xfId="0" applyFont="1" applyBorder="1" applyAlignment="1">
      <alignment horizontal="left" vertical="center" wrapText="1"/>
    </xf>
    <xf numFmtId="0" fontId="7" fillId="0" borderId="74" xfId="0" applyFont="1" applyBorder="1" applyAlignment="1">
      <alignment horizontal="left" vertical="center" wrapText="1"/>
    </xf>
    <xf numFmtId="0" fontId="7" fillId="0" borderId="64" xfId="0" applyFont="1" applyBorder="1" applyAlignment="1">
      <alignment horizontal="center" vertical="center" wrapText="1"/>
    </xf>
    <xf numFmtId="4" fontId="7" fillId="0" borderId="48" xfId="0" applyNumberFormat="1" applyFont="1" applyBorder="1" applyAlignment="1">
      <alignment horizontal="center" vertical="center" wrapText="1"/>
    </xf>
    <xf numFmtId="0" fontId="5" fillId="0" borderId="40" xfId="117" applyFont="1" applyBorder="1" applyAlignment="1" applyProtection="1">
      <alignment horizontal="left" vertical="center" wrapText="1"/>
      <protection/>
    </xf>
    <xf numFmtId="0" fontId="5" fillId="0" borderId="40" xfId="117" applyFont="1" applyBorder="1" applyAlignment="1" applyProtection="1">
      <alignment horizontal="left" vertical="center"/>
      <protection/>
    </xf>
    <xf numFmtId="0" fontId="74" fillId="0" borderId="0" xfId="0" applyFont="1" applyAlignment="1">
      <alignment/>
    </xf>
    <xf numFmtId="0" fontId="74" fillId="0" borderId="0" xfId="0" applyFont="1" applyAlignment="1">
      <alignment horizontal="center"/>
    </xf>
  </cellXfs>
  <cellStyles count="135">
    <cellStyle name="Normal" xfId="0"/>
    <cellStyle name="20% - Accent1" xfId="15"/>
    <cellStyle name="20% - Accent2" xfId="16"/>
    <cellStyle name="20% - Accent3" xfId="17"/>
    <cellStyle name="20% - Accent4" xfId="18"/>
    <cellStyle name="20% - Accent5" xfId="19"/>
    <cellStyle name="20% - Accent6" xfId="20"/>
    <cellStyle name="20% - Ênfase1" xfId="21"/>
    <cellStyle name="20% - Ênfase1 2" xfId="22"/>
    <cellStyle name="20% - Ênfase2" xfId="23"/>
    <cellStyle name="20% - Ênfase2 2" xfId="24"/>
    <cellStyle name="20% - Ênfase3" xfId="25"/>
    <cellStyle name="20% - Ênfase3 2" xfId="26"/>
    <cellStyle name="20% - Ênfase4" xfId="27"/>
    <cellStyle name="20% - Ênfase4 2" xfId="28"/>
    <cellStyle name="20% - Ênfase5" xfId="29"/>
    <cellStyle name="20% - Ênfase5 2" xfId="30"/>
    <cellStyle name="20% - Ênfase6" xfId="31"/>
    <cellStyle name="20% - Ênfase6 2" xfId="32"/>
    <cellStyle name="40% - Accent1" xfId="33"/>
    <cellStyle name="40% - Accent2" xfId="34"/>
    <cellStyle name="40% - Accent3" xfId="35"/>
    <cellStyle name="40% - Accent4" xfId="36"/>
    <cellStyle name="40% - Accent5" xfId="37"/>
    <cellStyle name="40% - Accent6" xfId="38"/>
    <cellStyle name="40% - Ênfase1" xfId="39"/>
    <cellStyle name="40% - Ênfase1 2" xfId="40"/>
    <cellStyle name="40% - Ênfase2" xfId="41"/>
    <cellStyle name="40% - Ênfase2 2" xfId="42"/>
    <cellStyle name="40% - Ênfase3" xfId="43"/>
    <cellStyle name="40% - Ênfase3 2" xfId="44"/>
    <cellStyle name="40% - Ênfase4" xfId="45"/>
    <cellStyle name="40% - Ênfase4 2" xfId="46"/>
    <cellStyle name="40% - Ênfase5" xfId="47"/>
    <cellStyle name="40% - Ênfase5 2" xfId="48"/>
    <cellStyle name="40% - Ênfase6" xfId="49"/>
    <cellStyle name="40% - Ênfase6 2" xfId="50"/>
    <cellStyle name="60% - Accent1" xfId="51"/>
    <cellStyle name="60% - Accent2" xfId="52"/>
    <cellStyle name="60% - Accent3" xfId="53"/>
    <cellStyle name="60% - Accent4" xfId="54"/>
    <cellStyle name="60% - Accent5" xfId="55"/>
    <cellStyle name="60% - Accent6" xfId="56"/>
    <cellStyle name="60% - Ênfase1" xfId="57"/>
    <cellStyle name="60% - Ênfase1 2" xfId="58"/>
    <cellStyle name="60% - Ênfase2" xfId="59"/>
    <cellStyle name="60% - Ênfase2 2" xfId="60"/>
    <cellStyle name="60% - Ênfase3" xfId="61"/>
    <cellStyle name="60% - Ênfase3 2" xfId="62"/>
    <cellStyle name="60% - Ênfase4" xfId="63"/>
    <cellStyle name="60% - Ênfase4 2" xfId="64"/>
    <cellStyle name="60% - Ênfase5" xfId="65"/>
    <cellStyle name="60% - Ênfase5 2" xfId="66"/>
    <cellStyle name="60% - Ênfase6" xfId="67"/>
    <cellStyle name="60% - Ênfase6 2" xfId="68"/>
    <cellStyle name="Accent1" xfId="69"/>
    <cellStyle name="Accent2" xfId="70"/>
    <cellStyle name="Accent3" xfId="71"/>
    <cellStyle name="Accent4" xfId="72"/>
    <cellStyle name="Accent5" xfId="73"/>
    <cellStyle name="Accent6" xfId="74"/>
    <cellStyle name="Bad" xfId="75"/>
    <cellStyle name="Bom" xfId="76"/>
    <cellStyle name="Bom 2" xfId="77"/>
    <cellStyle name="Calculation" xfId="78"/>
    <cellStyle name="Cálculo" xfId="79"/>
    <cellStyle name="Cálculo 2" xfId="80"/>
    <cellStyle name="Célula de Verificação" xfId="81"/>
    <cellStyle name="Célula de Verificação 2" xfId="82"/>
    <cellStyle name="Célula Vinculada" xfId="83"/>
    <cellStyle name="Célula Vinculada 2" xfId="84"/>
    <cellStyle name="Check Cell" xfId="85"/>
    <cellStyle name="Ênfase1" xfId="86"/>
    <cellStyle name="Ênfase1 2" xfId="87"/>
    <cellStyle name="Ênfase2" xfId="88"/>
    <cellStyle name="Ênfase2 2" xfId="89"/>
    <cellStyle name="Ênfase3" xfId="90"/>
    <cellStyle name="Ênfase3 2" xfId="91"/>
    <cellStyle name="Ênfase4" xfId="92"/>
    <cellStyle name="Ênfase4 2" xfId="93"/>
    <cellStyle name="Ênfase5" xfId="94"/>
    <cellStyle name="Ênfase5 2" xfId="95"/>
    <cellStyle name="Ênfase6" xfId="96"/>
    <cellStyle name="Ênfase6 2" xfId="97"/>
    <cellStyle name="Entrada" xfId="98"/>
    <cellStyle name="Entrada 2" xfId="99"/>
    <cellStyle name="Excel Built-in Normal" xfId="100"/>
    <cellStyle name="Explanatory Text" xfId="101"/>
    <cellStyle name="Good" xfId="102"/>
    <cellStyle name="Heading 1" xfId="103"/>
    <cellStyle name="Heading 2" xfId="104"/>
    <cellStyle name="Heading 3" xfId="105"/>
    <cellStyle name="Heading 4" xfId="106"/>
    <cellStyle name="Hyperlink" xfId="107"/>
    <cellStyle name="Followed Hyperlink" xfId="108"/>
    <cellStyle name="Input" xfId="109"/>
    <cellStyle name="Linked Cell" xfId="110"/>
    <cellStyle name="Currency" xfId="111"/>
    <cellStyle name="Currency [0]" xfId="112"/>
    <cellStyle name="Moeda 2" xfId="113"/>
    <cellStyle name="Moeda_Composicao BDI v2.1" xfId="114"/>
    <cellStyle name="Neutral" xfId="115"/>
    <cellStyle name="Neutro" xfId="116"/>
    <cellStyle name="Normal 2" xfId="117"/>
    <cellStyle name="Normal_FICHA DE VERIFICAÇÃO PRELIMINAR - Plano R" xfId="118"/>
    <cellStyle name="Nota" xfId="119"/>
    <cellStyle name="Nota 2" xfId="120"/>
    <cellStyle name="Note" xfId="121"/>
    <cellStyle name="Output" xfId="122"/>
    <cellStyle name="Percent" xfId="123"/>
    <cellStyle name="Porcentagem 2" xfId="124"/>
    <cellStyle name="Ruim" xfId="125"/>
    <cellStyle name="Saída" xfId="126"/>
    <cellStyle name="Saída 2" xfId="127"/>
    <cellStyle name="Comma [0]" xfId="128"/>
    <cellStyle name="Texto de Aviso" xfId="129"/>
    <cellStyle name="Texto de Aviso 2" xfId="130"/>
    <cellStyle name="Texto Explicativo" xfId="131"/>
    <cellStyle name="Texto Explicativo 2" xfId="132"/>
    <cellStyle name="Title" xfId="133"/>
    <cellStyle name="Título" xfId="134"/>
    <cellStyle name="Título 1" xfId="135"/>
    <cellStyle name="Título 1 2" xfId="136"/>
    <cellStyle name="Título 2" xfId="137"/>
    <cellStyle name="Título 2 2" xfId="138"/>
    <cellStyle name="Título 3" xfId="139"/>
    <cellStyle name="Título 3 2" xfId="140"/>
    <cellStyle name="Título 4" xfId="141"/>
    <cellStyle name="Título 4 2" xfId="142"/>
    <cellStyle name="Título 5" xfId="143"/>
    <cellStyle name="Total" xfId="144"/>
    <cellStyle name="Total 2" xfId="145"/>
    <cellStyle name="Comma" xfId="146"/>
    <cellStyle name="Vírgula 2" xfId="147"/>
    <cellStyle name="Warning Text" xfId="1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7</xdr:col>
      <xdr:colOff>495300</xdr:colOff>
      <xdr:row>0</xdr:row>
      <xdr:rowOff>257175</xdr:rowOff>
    </xdr:to>
    <xdr:sp fLocksText="0">
      <xdr:nvSpPr>
        <xdr:cNvPr id="1" name="Text Box 6"/>
        <xdr:cNvSpPr txBox="1">
          <a:spLocks noChangeArrowheads="1"/>
        </xdr:cNvSpPr>
      </xdr:nvSpPr>
      <xdr:spPr>
        <a:xfrm>
          <a:off x="552450" y="0"/>
          <a:ext cx="63246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30"/>
  <sheetViews>
    <sheetView showGridLines="0" showZeros="0" tabSelected="1" zoomScale="90" zoomScaleNormal="90" zoomScaleSheetLayoutView="100" zoomScalePageLayoutView="0" workbookViewId="0" topLeftCell="A1">
      <selection activeCell="L109" sqref="L109"/>
    </sheetView>
  </sheetViews>
  <sheetFormatPr defaultColWidth="9.140625" defaultRowHeight="12.75"/>
  <cols>
    <col min="1" max="1" width="5.00390625" style="0" customWidth="1"/>
    <col min="2" max="2" width="13.28125" style="0" customWidth="1"/>
    <col min="3" max="3" width="46.8515625" style="0" customWidth="1"/>
    <col min="4" max="4" width="8.140625" style="0" customWidth="1"/>
    <col min="5" max="5" width="12.00390625" style="0" customWidth="1"/>
    <col min="6" max="8" width="12.28125" style="0" customWidth="1"/>
    <col min="9" max="9" width="0.2890625" style="0" customWidth="1"/>
    <col min="10" max="10" width="12.28125" style="0" customWidth="1"/>
    <col min="11" max="11" width="10.140625" style="0" customWidth="1"/>
  </cols>
  <sheetData>
    <row r="1" spans="1:8" ht="20.25" thickBot="1">
      <c r="A1" s="122" t="s">
        <v>21</v>
      </c>
      <c r="B1" s="122"/>
      <c r="C1" s="122"/>
      <c r="D1" s="122"/>
      <c r="E1" s="122"/>
      <c r="F1" s="122"/>
      <c r="G1" s="122"/>
      <c r="H1" s="122"/>
    </row>
    <row r="2" spans="1:8" ht="3.75" customHeight="1" thickBot="1">
      <c r="A2" s="123"/>
      <c r="B2" s="123"/>
      <c r="C2" s="123"/>
      <c r="D2" s="123"/>
      <c r="E2" s="123"/>
      <c r="F2" s="123"/>
      <c r="G2" s="123"/>
      <c r="H2" s="123"/>
    </row>
    <row r="3" spans="1:8" ht="19.5" customHeight="1" thickBot="1">
      <c r="A3" s="124" t="s">
        <v>0</v>
      </c>
      <c r="B3" s="124"/>
      <c r="C3" s="124"/>
      <c r="D3" s="124"/>
      <c r="E3" s="124"/>
      <c r="F3" s="124"/>
      <c r="G3" s="124"/>
      <c r="H3" s="124"/>
    </row>
    <row r="4" spans="1:8" ht="3.75" customHeight="1" thickBot="1">
      <c r="A4" s="2"/>
      <c r="B4" s="2"/>
      <c r="C4" s="2"/>
      <c r="D4" s="2"/>
      <c r="E4" s="2"/>
      <c r="F4" s="2"/>
      <c r="G4" s="2"/>
      <c r="H4" s="2"/>
    </row>
    <row r="5" spans="1:8" ht="19.5" customHeight="1">
      <c r="A5" s="125" t="s">
        <v>1</v>
      </c>
      <c r="B5" s="125"/>
      <c r="C5" s="125"/>
      <c r="D5" s="125"/>
      <c r="E5" s="125"/>
      <c r="F5" s="126" t="s">
        <v>2</v>
      </c>
      <c r="G5" s="126"/>
      <c r="H5" s="126"/>
    </row>
    <row r="6" spans="1:8" ht="19.5" customHeight="1">
      <c r="A6" s="127" t="s">
        <v>320</v>
      </c>
      <c r="B6" s="127"/>
      <c r="C6" s="127"/>
      <c r="D6" s="127"/>
      <c r="E6" s="127"/>
      <c r="F6" s="128" t="s">
        <v>347</v>
      </c>
      <c r="G6" s="128"/>
      <c r="H6" s="128"/>
    </row>
    <row r="7" spans="1:8" ht="19.5" customHeight="1">
      <c r="A7" s="3" t="s">
        <v>178</v>
      </c>
      <c r="B7" s="4"/>
      <c r="C7" s="4" t="s">
        <v>348</v>
      </c>
      <c r="D7" s="5"/>
      <c r="E7" s="116" t="s">
        <v>3</v>
      </c>
      <c r="F7" s="116"/>
      <c r="G7" s="116"/>
      <c r="H7" s="116"/>
    </row>
    <row r="8" spans="1:8" ht="19.5" customHeight="1" thickBot="1">
      <c r="A8" s="117" t="s">
        <v>319</v>
      </c>
      <c r="B8" s="117"/>
      <c r="C8" s="117"/>
      <c r="D8" s="117"/>
      <c r="E8" s="118" t="s">
        <v>4</v>
      </c>
      <c r="F8" s="119" t="s">
        <v>5</v>
      </c>
      <c r="G8" s="6" t="s">
        <v>6</v>
      </c>
      <c r="H8" s="7" t="s">
        <v>7</v>
      </c>
    </row>
    <row r="9" spans="1:8" ht="19.5" customHeight="1" thickBot="1">
      <c r="A9" s="120" t="s">
        <v>179</v>
      </c>
      <c r="B9" s="120"/>
      <c r="C9" s="120"/>
      <c r="D9" s="120"/>
      <c r="E9" s="118"/>
      <c r="F9" s="119"/>
      <c r="G9" s="8" t="s">
        <v>8</v>
      </c>
      <c r="H9" s="97">
        <v>0.23</v>
      </c>
    </row>
    <row r="10" spans="1:8" ht="3.75" customHeight="1" thickBot="1">
      <c r="A10" s="121"/>
      <c r="B10" s="121"/>
      <c r="C10" s="121"/>
      <c r="D10" s="121"/>
      <c r="E10" s="121"/>
      <c r="F10" s="121"/>
      <c r="G10" s="121"/>
      <c r="H10" s="121"/>
    </row>
    <row r="11" spans="1:8" ht="36">
      <c r="A11" s="182" t="s">
        <v>9</v>
      </c>
      <c r="B11" s="183" t="s">
        <v>10</v>
      </c>
      <c r="C11" s="183" t="s">
        <v>11</v>
      </c>
      <c r="D11" s="183" t="s">
        <v>12</v>
      </c>
      <c r="E11" s="183" t="s">
        <v>13</v>
      </c>
      <c r="F11" s="184" t="s">
        <v>14</v>
      </c>
      <c r="G11" s="184" t="s">
        <v>15</v>
      </c>
      <c r="H11" s="185" t="s">
        <v>16</v>
      </c>
    </row>
    <row r="12" spans="1:9" s="9" customFormat="1" ht="33" customHeight="1">
      <c r="A12" s="52">
        <v>1</v>
      </c>
      <c r="B12" s="53"/>
      <c r="C12" s="186" t="s">
        <v>17</v>
      </c>
      <c r="D12" s="187"/>
      <c r="E12" s="188"/>
      <c r="F12" s="188"/>
      <c r="G12" s="188"/>
      <c r="H12" s="188"/>
      <c r="I12" s="13">
        <v>0.03</v>
      </c>
    </row>
    <row r="13" spans="1:9" ht="72.75" customHeight="1">
      <c r="A13" s="189" t="s">
        <v>242</v>
      </c>
      <c r="B13" s="190" t="s">
        <v>170</v>
      </c>
      <c r="C13" s="191" t="s">
        <v>169</v>
      </c>
      <c r="D13" s="187" t="s">
        <v>19</v>
      </c>
      <c r="E13" s="188">
        <v>4.5</v>
      </c>
      <c r="F13" s="188">
        <v>187.5</v>
      </c>
      <c r="G13" s="188">
        <f>F13+(H9*F13)</f>
        <v>230.625</v>
      </c>
      <c r="H13" s="188">
        <f>G13*E13</f>
        <v>1037.8125</v>
      </c>
      <c r="I13" s="14"/>
    </row>
    <row r="14" spans="1:9" s="9" customFormat="1" ht="28.5" customHeight="1">
      <c r="A14" s="52">
        <v>2</v>
      </c>
      <c r="B14" s="190"/>
      <c r="C14" s="186" t="s">
        <v>22</v>
      </c>
      <c r="D14" s="187"/>
      <c r="E14" s="188"/>
      <c r="F14" s="188"/>
      <c r="G14" s="188">
        <f>F14+(F14*$H$9)</f>
        <v>0</v>
      </c>
      <c r="H14" s="188"/>
      <c r="I14" s="108"/>
    </row>
    <row r="15" spans="1:9" ht="24" customHeight="1">
      <c r="A15" s="189" t="s">
        <v>243</v>
      </c>
      <c r="B15" s="190" t="s">
        <v>49</v>
      </c>
      <c r="C15" s="191" t="s">
        <v>48</v>
      </c>
      <c r="D15" s="187" t="s">
        <v>127</v>
      </c>
      <c r="E15" s="188">
        <v>150</v>
      </c>
      <c r="F15" s="188">
        <v>35.23</v>
      </c>
      <c r="G15" s="188">
        <f>F15+(H9*F15)</f>
        <v>43.332899999999995</v>
      </c>
      <c r="H15" s="188">
        <f>G15*E15</f>
        <v>6499.9349999999995</v>
      </c>
      <c r="I15" s="14"/>
    </row>
    <row r="16" spans="1:9" s="9" customFormat="1" ht="33" customHeight="1">
      <c r="A16" s="52">
        <v>3</v>
      </c>
      <c r="B16" s="190"/>
      <c r="C16" s="186" t="s">
        <v>39</v>
      </c>
      <c r="D16" s="187"/>
      <c r="E16" s="188"/>
      <c r="F16" s="188"/>
      <c r="G16" s="188">
        <f>F16+(F16*$H$9)</f>
        <v>0</v>
      </c>
      <c r="H16" s="192"/>
      <c r="I16" s="108"/>
    </row>
    <row r="17" spans="1:9" ht="38.25" customHeight="1">
      <c r="A17" s="189" t="s">
        <v>246</v>
      </c>
      <c r="B17" s="190" t="s">
        <v>60</v>
      </c>
      <c r="C17" s="191" t="s">
        <v>52</v>
      </c>
      <c r="D17" s="187" t="s">
        <v>53</v>
      </c>
      <c r="E17" s="188">
        <v>68.21</v>
      </c>
      <c r="F17" s="188">
        <v>14.32</v>
      </c>
      <c r="G17" s="188">
        <f>F17+(H9*F17)</f>
        <v>17.6136</v>
      </c>
      <c r="H17" s="188">
        <f>G17*E17</f>
        <v>1201.423656</v>
      </c>
      <c r="I17" s="14"/>
    </row>
    <row r="18" spans="1:9" ht="30.75" customHeight="1">
      <c r="A18" s="189" t="s">
        <v>247</v>
      </c>
      <c r="B18" s="190" t="s">
        <v>59</v>
      </c>
      <c r="C18" s="191" t="s">
        <v>50</v>
      </c>
      <c r="D18" s="187" t="s">
        <v>51</v>
      </c>
      <c r="E18" s="188">
        <v>15</v>
      </c>
      <c r="F18" s="188">
        <v>43.96</v>
      </c>
      <c r="G18" s="188">
        <f>F18+(H9*F18)</f>
        <v>54.070800000000006</v>
      </c>
      <c r="H18" s="188">
        <f aca="true" t="shared" si="0" ref="H18:H24">G18*E18</f>
        <v>811.0620000000001</v>
      </c>
      <c r="I18" s="14"/>
    </row>
    <row r="19" spans="1:9" ht="38.25" customHeight="1">
      <c r="A19" s="189" t="s">
        <v>248</v>
      </c>
      <c r="B19" s="190" t="s">
        <v>64</v>
      </c>
      <c r="C19" s="191" t="s">
        <v>63</v>
      </c>
      <c r="D19" s="187" t="s">
        <v>53</v>
      </c>
      <c r="E19" s="188">
        <v>5</v>
      </c>
      <c r="F19" s="188">
        <v>2.84</v>
      </c>
      <c r="G19" s="188">
        <f>F19+(H9*F19)</f>
        <v>3.4932</v>
      </c>
      <c r="H19" s="188">
        <f t="shared" si="0"/>
        <v>17.466</v>
      </c>
      <c r="I19" s="14"/>
    </row>
    <row r="20" spans="1:9" ht="30" customHeight="1">
      <c r="A20" s="189" t="s">
        <v>249</v>
      </c>
      <c r="B20" s="190" t="s">
        <v>55</v>
      </c>
      <c r="C20" s="191" t="s">
        <v>54</v>
      </c>
      <c r="D20" s="187" t="s">
        <v>53</v>
      </c>
      <c r="E20" s="188">
        <v>5</v>
      </c>
      <c r="F20" s="188">
        <v>6.12</v>
      </c>
      <c r="G20" s="188">
        <f>F20+(H9*F20)</f>
        <v>7.5276000000000005</v>
      </c>
      <c r="H20" s="188">
        <f t="shared" si="0"/>
        <v>37.638000000000005</v>
      </c>
      <c r="I20" s="14"/>
    </row>
    <row r="21" spans="1:9" ht="30" customHeight="1">
      <c r="A21" s="189" t="s">
        <v>250</v>
      </c>
      <c r="B21" s="190" t="s">
        <v>57</v>
      </c>
      <c r="C21" s="191" t="s">
        <v>56</v>
      </c>
      <c r="D21" s="187" t="s">
        <v>53</v>
      </c>
      <c r="E21" s="188">
        <v>1.47</v>
      </c>
      <c r="F21" s="188">
        <v>7.33</v>
      </c>
      <c r="G21" s="188">
        <f>F21+(F21*H9)</f>
        <v>9.0159</v>
      </c>
      <c r="H21" s="188">
        <f t="shared" si="0"/>
        <v>13.253373</v>
      </c>
      <c r="I21" s="14"/>
    </row>
    <row r="22" spans="1:9" ht="23.25" customHeight="1">
      <c r="A22" s="189" t="s">
        <v>244</v>
      </c>
      <c r="B22" s="190" t="s">
        <v>61</v>
      </c>
      <c r="C22" s="191" t="s">
        <v>58</v>
      </c>
      <c r="D22" s="187" t="s">
        <v>53</v>
      </c>
      <c r="E22" s="188">
        <v>2.56</v>
      </c>
      <c r="F22" s="188">
        <v>28.71</v>
      </c>
      <c r="G22" s="188">
        <f>F22+(H9*F22)</f>
        <v>35.3133</v>
      </c>
      <c r="H22" s="188">
        <f t="shared" si="0"/>
        <v>90.402048</v>
      </c>
      <c r="I22" s="14"/>
    </row>
    <row r="23" spans="1:9" ht="26.25" customHeight="1">
      <c r="A23" s="189" t="s">
        <v>251</v>
      </c>
      <c r="B23" s="190" t="s">
        <v>66</v>
      </c>
      <c r="C23" s="191" t="s">
        <v>65</v>
      </c>
      <c r="D23" s="187" t="s">
        <v>18</v>
      </c>
      <c r="E23" s="188">
        <v>2</v>
      </c>
      <c r="F23" s="188">
        <v>9.69</v>
      </c>
      <c r="G23" s="188">
        <f>F23+(H9*F23)</f>
        <v>11.9187</v>
      </c>
      <c r="H23" s="188">
        <f t="shared" si="0"/>
        <v>23.8374</v>
      </c>
      <c r="I23" s="14"/>
    </row>
    <row r="24" spans="1:9" ht="26.25" customHeight="1">
      <c r="A24" s="189" t="s">
        <v>252</v>
      </c>
      <c r="B24" s="190" t="s">
        <v>68</v>
      </c>
      <c r="C24" s="191" t="s">
        <v>67</v>
      </c>
      <c r="D24" s="187" t="s">
        <v>19</v>
      </c>
      <c r="E24" s="188">
        <v>5</v>
      </c>
      <c r="F24" s="188">
        <v>18.43</v>
      </c>
      <c r="G24" s="188">
        <f>F24+(F24*H9)</f>
        <v>22.6689</v>
      </c>
      <c r="H24" s="188">
        <f t="shared" si="0"/>
        <v>113.34450000000001</v>
      </c>
      <c r="I24" s="14"/>
    </row>
    <row r="25" spans="1:9" s="9" customFormat="1" ht="22.5" customHeight="1">
      <c r="A25" s="52">
        <v>4</v>
      </c>
      <c r="B25" s="190"/>
      <c r="C25" s="186" t="s">
        <v>34</v>
      </c>
      <c r="D25" s="187"/>
      <c r="E25" s="188"/>
      <c r="F25" s="188"/>
      <c r="G25" s="188"/>
      <c r="H25" s="188"/>
      <c r="I25" s="108"/>
    </row>
    <row r="26" spans="1:9" ht="48.75" customHeight="1">
      <c r="A26" s="189" t="s">
        <v>253</v>
      </c>
      <c r="B26" s="190" t="s">
        <v>70</v>
      </c>
      <c r="C26" s="191" t="s">
        <v>69</v>
      </c>
      <c r="D26" s="187" t="s">
        <v>19</v>
      </c>
      <c r="E26" s="188">
        <v>84</v>
      </c>
      <c r="F26" s="188">
        <v>50.28</v>
      </c>
      <c r="G26" s="188">
        <f>F26+(H9*F26)</f>
        <v>61.8444</v>
      </c>
      <c r="H26" s="188">
        <f>G26*E26</f>
        <v>5194.9296</v>
      </c>
      <c r="I26" s="14"/>
    </row>
    <row r="27" spans="1:9" ht="52.5" customHeight="1">
      <c r="A27" s="189" t="s">
        <v>254</v>
      </c>
      <c r="B27" s="190" t="s">
        <v>72</v>
      </c>
      <c r="C27" s="191" t="s">
        <v>71</v>
      </c>
      <c r="D27" s="187" t="s">
        <v>19</v>
      </c>
      <c r="E27" s="188">
        <v>44</v>
      </c>
      <c r="F27" s="188">
        <v>81.84</v>
      </c>
      <c r="G27" s="188">
        <f>F27+(H9*F27)</f>
        <v>100.6632</v>
      </c>
      <c r="H27" s="188">
        <f>G27*E27</f>
        <v>4429.1808</v>
      </c>
      <c r="I27" s="14"/>
    </row>
    <row r="28" spans="1:9" s="9" customFormat="1" ht="18" customHeight="1">
      <c r="A28" s="52">
        <v>5</v>
      </c>
      <c r="B28" s="190"/>
      <c r="C28" s="186" t="s">
        <v>121</v>
      </c>
      <c r="D28" s="187"/>
      <c r="E28" s="188"/>
      <c r="F28" s="188"/>
      <c r="G28" s="188">
        <f>F28+(F28*$H$9)</f>
        <v>0</v>
      </c>
      <c r="H28" s="188"/>
      <c r="I28" s="108"/>
    </row>
    <row r="29" spans="1:9" ht="36" customHeight="1">
      <c r="A29" s="52" t="s">
        <v>255</v>
      </c>
      <c r="B29" s="190"/>
      <c r="C29" s="186" t="s">
        <v>155</v>
      </c>
      <c r="D29" s="187"/>
      <c r="E29" s="188"/>
      <c r="F29" s="188"/>
      <c r="G29" s="188"/>
      <c r="H29" s="188"/>
      <c r="I29" s="14"/>
    </row>
    <row r="30" spans="1:9" ht="49.5" customHeight="1">
      <c r="A30" s="189" t="s">
        <v>256</v>
      </c>
      <c r="B30" s="190" t="s">
        <v>150</v>
      </c>
      <c r="C30" s="191" t="s">
        <v>149</v>
      </c>
      <c r="D30" s="187" t="s">
        <v>146</v>
      </c>
      <c r="E30" s="188">
        <v>71.1</v>
      </c>
      <c r="F30" s="188">
        <v>15.94</v>
      </c>
      <c r="G30" s="188">
        <f>F30+(H9*F30)</f>
        <v>19.6062</v>
      </c>
      <c r="H30" s="188">
        <f>G30*E30</f>
        <v>1394.00082</v>
      </c>
      <c r="I30" s="14"/>
    </row>
    <row r="31" spans="1:9" ht="49.5" customHeight="1">
      <c r="A31" s="189" t="s">
        <v>257</v>
      </c>
      <c r="B31" s="190" t="s">
        <v>152</v>
      </c>
      <c r="C31" s="191" t="s">
        <v>151</v>
      </c>
      <c r="D31" s="187" t="s">
        <v>146</v>
      </c>
      <c r="E31" s="188">
        <v>22.67</v>
      </c>
      <c r="F31" s="188">
        <v>18.33</v>
      </c>
      <c r="G31" s="188">
        <f>F31+(H9*F31)</f>
        <v>22.545899999999996</v>
      </c>
      <c r="H31" s="188">
        <f>G31*E31</f>
        <v>511.115553</v>
      </c>
      <c r="I31" s="14"/>
    </row>
    <row r="32" spans="1:9" ht="31.5" customHeight="1">
      <c r="A32" s="189" t="s">
        <v>258</v>
      </c>
      <c r="B32" s="190" t="s">
        <v>145</v>
      </c>
      <c r="C32" s="191" t="s">
        <v>144</v>
      </c>
      <c r="D32" s="187" t="s">
        <v>19</v>
      </c>
      <c r="E32" s="188">
        <v>8.84</v>
      </c>
      <c r="F32" s="188">
        <v>35.17</v>
      </c>
      <c r="G32" s="188">
        <f>F32+(H9*F32)</f>
        <v>43.259100000000004</v>
      </c>
      <c r="H32" s="188">
        <f>G32*E32</f>
        <v>382.41044400000004</v>
      </c>
      <c r="I32" s="14"/>
    </row>
    <row r="33" spans="1:9" ht="48" customHeight="1">
      <c r="A33" s="189" t="s">
        <v>259</v>
      </c>
      <c r="B33" s="190" t="s">
        <v>153</v>
      </c>
      <c r="C33" s="191" t="s">
        <v>128</v>
      </c>
      <c r="D33" s="187" t="s">
        <v>19</v>
      </c>
      <c r="E33" s="188">
        <v>2.65</v>
      </c>
      <c r="F33" s="188">
        <v>412.86</v>
      </c>
      <c r="G33" s="188">
        <f>F33+(F33*$H$9)</f>
        <v>507.81780000000003</v>
      </c>
      <c r="H33" s="188">
        <f>G33*E33</f>
        <v>1345.7171700000001</v>
      </c>
      <c r="I33" s="14"/>
    </row>
    <row r="34" spans="1:9" s="114" customFormat="1" ht="48" customHeight="1">
      <c r="A34" s="193" t="s">
        <v>323</v>
      </c>
      <c r="B34" s="109"/>
      <c r="C34" s="194" t="s">
        <v>158</v>
      </c>
      <c r="D34" s="110"/>
      <c r="E34" s="111"/>
      <c r="F34" s="111"/>
      <c r="G34" s="111"/>
      <c r="H34" s="112"/>
      <c r="I34" s="113"/>
    </row>
    <row r="35" spans="1:9" s="9" customFormat="1" ht="48" customHeight="1">
      <c r="A35" s="189" t="s">
        <v>324</v>
      </c>
      <c r="B35" s="190" t="s">
        <v>160</v>
      </c>
      <c r="C35" s="191" t="s">
        <v>159</v>
      </c>
      <c r="D35" s="187" t="s">
        <v>129</v>
      </c>
      <c r="E35" s="188">
        <v>3.32</v>
      </c>
      <c r="F35" s="188">
        <v>102.72</v>
      </c>
      <c r="G35" s="188">
        <f>F35+(H9*F35)</f>
        <v>126.3456</v>
      </c>
      <c r="H35" s="188">
        <f>G35*E35</f>
        <v>419.467392</v>
      </c>
      <c r="I35" s="14"/>
    </row>
    <row r="36" spans="1:9" s="9" customFormat="1" ht="48" customHeight="1">
      <c r="A36" s="189" t="s">
        <v>325</v>
      </c>
      <c r="B36" s="190" t="s">
        <v>162</v>
      </c>
      <c r="C36" s="191" t="s">
        <v>161</v>
      </c>
      <c r="D36" s="187" t="s">
        <v>129</v>
      </c>
      <c r="E36" s="188">
        <v>3.95</v>
      </c>
      <c r="F36" s="188">
        <v>40.15</v>
      </c>
      <c r="G36" s="188">
        <f>F36+(H9*F36)</f>
        <v>49.3845</v>
      </c>
      <c r="H36" s="188">
        <f>G36*E36</f>
        <v>195.06877500000002</v>
      </c>
      <c r="I36" s="14"/>
    </row>
    <row r="37" spans="1:9" ht="22.5" customHeight="1">
      <c r="A37" s="52">
        <v>6</v>
      </c>
      <c r="B37" s="190"/>
      <c r="C37" s="186" t="s">
        <v>40</v>
      </c>
      <c r="D37" s="187"/>
      <c r="E37" s="188"/>
      <c r="F37" s="188"/>
      <c r="G37" s="188">
        <f>F37+(F37*$H$9)</f>
        <v>0</v>
      </c>
      <c r="H37" s="188">
        <f>G37*E37</f>
        <v>0</v>
      </c>
      <c r="I37" s="14"/>
    </row>
    <row r="38" spans="1:9" ht="44.25" customHeight="1">
      <c r="A38" s="52" t="s">
        <v>154</v>
      </c>
      <c r="B38" s="190"/>
      <c r="C38" s="186" t="s">
        <v>156</v>
      </c>
      <c r="D38" s="187"/>
      <c r="E38" s="188"/>
      <c r="F38" s="188"/>
      <c r="G38" s="188"/>
      <c r="H38" s="188"/>
      <c r="I38" s="14"/>
    </row>
    <row r="39" spans="1:9" ht="51.75" customHeight="1">
      <c r="A39" s="189" t="s">
        <v>326</v>
      </c>
      <c r="B39" s="190" t="s">
        <v>150</v>
      </c>
      <c r="C39" s="191" t="s">
        <v>149</v>
      </c>
      <c r="D39" s="187" t="s">
        <v>146</v>
      </c>
      <c r="E39" s="188">
        <v>30.81</v>
      </c>
      <c r="F39" s="188">
        <v>15.94</v>
      </c>
      <c r="G39" s="188">
        <f>F39+(H9*F39)</f>
        <v>19.6062</v>
      </c>
      <c r="H39" s="188">
        <f>G39*E39</f>
        <v>604.0670220000001</v>
      </c>
      <c r="I39" s="14"/>
    </row>
    <row r="40" spans="1:9" ht="49.5" customHeight="1">
      <c r="A40" s="189" t="s">
        <v>327</v>
      </c>
      <c r="B40" s="190" t="s">
        <v>152</v>
      </c>
      <c r="C40" s="191" t="s">
        <v>151</v>
      </c>
      <c r="D40" s="187" t="s">
        <v>146</v>
      </c>
      <c r="E40" s="188">
        <v>10.16</v>
      </c>
      <c r="F40" s="188">
        <v>18.33</v>
      </c>
      <c r="G40" s="188">
        <f>F40+(H9*F40)</f>
        <v>22.545899999999996</v>
      </c>
      <c r="H40" s="188">
        <f>G40*E40</f>
        <v>229.06634399999996</v>
      </c>
      <c r="I40" s="14"/>
    </row>
    <row r="41" spans="1:9" ht="44.25" customHeight="1">
      <c r="A41" s="189" t="s">
        <v>328</v>
      </c>
      <c r="B41" s="190" t="s">
        <v>148</v>
      </c>
      <c r="C41" s="191" t="s">
        <v>147</v>
      </c>
      <c r="D41" s="187" t="s">
        <v>83</v>
      </c>
      <c r="E41" s="188">
        <v>9</v>
      </c>
      <c r="F41" s="188">
        <v>53.78</v>
      </c>
      <c r="G41" s="188">
        <f>F41+(H9*F41)</f>
        <v>66.1494</v>
      </c>
      <c r="H41" s="188">
        <f>G41*E41</f>
        <v>595.3446</v>
      </c>
      <c r="I41" s="14"/>
    </row>
    <row r="42" spans="1:9" ht="50.25" customHeight="1">
      <c r="A42" s="189" t="s">
        <v>329</v>
      </c>
      <c r="B42" s="190" t="s">
        <v>131</v>
      </c>
      <c r="C42" s="191" t="s">
        <v>130</v>
      </c>
      <c r="D42" s="187" t="s">
        <v>129</v>
      </c>
      <c r="E42" s="188">
        <v>0.5</v>
      </c>
      <c r="F42" s="188">
        <v>575.49</v>
      </c>
      <c r="G42" s="188">
        <f>F42+(H9*F42)</f>
        <v>707.8527</v>
      </c>
      <c r="H42" s="188">
        <f>G42*E42</f>
        <v>353.92635</v>
      </c>
      <c r="I42" s="14"/>
    </row>
    <row r="43" spans="1:9" s="66" customFormat="1" ht="42" customHeight="1">
      <c r="A43" s="195" t="s">
        <v>157</v>
      </c>
      <c r="B43" s="196"/>
      <c r="C43" s="197" t="s">
        <v>141</v>
      </c>
      <c r="D43" s="198"/>
      <c r="E43" s="199"/>
      <c r="F43" s="199"/>
      <c r="G43" s="199"/>
      <c r="H43" s="200"/>
      <c r="I43" s="65"/>
    </row>
    <row r="44" spans="1:9" s="96" customFormat="1" ht="42" customHeight="1">
      <c r="A44" s="201" t="s">
        <v>330</v>
      </c>
      <c r="B44" s="202" t="s">
        <v>143</v>
      </c>
      <c r="C44" s="203" t="s">
        <v>142</v>
      </c>
      <c r="D44" s="204" t="s">
        <v>83</v>
      </c>
      <c r="E44" s="205">
        <v>44.18</v>
      </c>
      <c r="F44" s="205">
        <v>80.36</v>
      </c>
      <c r="G44" s="205">
        <f>F44+(H9*F44)</f>
        <v>98.8428</v>
      </c>
      <c r="H44" s="205">
        <f>G44*E44</f>
        <v>4366.874904</v>
      </c>
      <c r="I44" s="95"/>
    </row>
    <row r="45" spans="1:9" s="64" customFormat="1" ht="42" customHeight="1">
      <c r="A45" s="195" t="s">
        <v>331</v>
      </c>
      <c r="B45" s="206"/>
      <c r="C45" s="197" t="s">
        <v>134</v>
      </c>
      <c r="D45" s="207"/>
      <c r="E45" s="208"/>
      <c r="F45" s="208"/>
      <c r="G45" s="208"/>
      <c r="H45" s="209"/>
      <c r="I45" s="63"/>
    </row>
    <row r="46" spans="1:9" s="64" customFormat="1" ht="42" customHeight="1">
      <c r="A46" s="210" t="s">
        <v>332</v>
      </c>
      <c r="B46" s="196" t="s">
        <v>135</v>
      </c>
      <c r="C46" s="211" t="s">
        <v>133</v>
      </c>
      <c r="D46" s="198" t="s">
        <v>83</v>
      </c>
      <c r="E46" s="199">
        <v>6.7</v>
      </c>
      <c r="F46" s="199">
        <v>63.08</v>
      </c>
      <c r="G46" s="199">
        <f>F46+(H9*F46)</f>
        <v>77.5884</v>
      </c>
      <c r="H46" s="199">
        <f>G46*E46</f>
        <v>519.84228</v>
      </c>
      <c r="I46" s="63"/>
    </row>
    <row r="47" spans="1:9" s="64" customFormat="1" ht="42" customHeight="1">
      <c r="A47" s="210" t="s">
        <v>333</v>
      </c>
      <c r="B47" s="196" t="s">
        <v>137</v>
      </c>
      <c r="C47" s="211" t="s">
        <v>136</v>
      </c>
      <c r="D47" s="198" t="s">
        <v>83</v>
      </c>
      <c r="E47" s="199">
        <v>5.7</v>
      </c>
      <c r="F47" s="199">
        <v>46.22</v>
      </c>
      <c r="G47" s="199">
        <f>F47+(H9*F47)</f>
        <v>56.8506</v>
      </c>
      <c r="H47" s="199">
        <f>G47*E47</f>
        <v>324.04842</v>
      </c>
      <c r="I47" s="63"/>
    </row>
    <row r="48" spans="1:9" s="64" customFormat="1" ht="42" customHeight="1">
      <c r="A48" s="210" t="s">
        <v>334</v>
      </c>
      <c r="B48" s="196" t="s">
        <v>139</v>
      </c>
      <c r="C48" s="211" t="s">
        <v>138</v>
      </c>
      <c r="D48" s="198" t="s">
        <v>83</v>
      </c>
      <c r="E48" s="199">
        <v>6.7</v>
      </c>
      <c r="F48" s="199">
        <v>61.5</v>
      </c>
      <c r="G48" s="199">
        <f>F48+(H9*F48)</f>
        <v>75.645</v>
      </c>
      <c r="H48" s="199">
        <f>G48*E48</f>
        <v>506.8215</v>
      </c>
      <c r="I48" s="63"/>
    </row>
    <row r="49" spans="1:9" ht="17.25" customHeight="1">
      <c r="A49" s="52">
        <v>7</v>
      </c>
      <c r="B49" s="190"/>
      <c r="C49" s="186" t="s">
        <v>118</v>
      </c>
      <c r="D49" s="187"/>
      <c r="E49" s="188"/>
      <c r="F49" s="188"/>
      <c r="G49" s="188">
        <f>F49+(F49*$H$9)</f>
        <v>0</v>
      </c>
      <c r="H49" s="188"/>
      <c r="I49" s="14"/>
    </row>
    <row r="50" spans="1:9" ht="41.25" customHeight="1">
      <c r="A50" s="189" t="s">
        <v>132</v>
      </c>
      <c r="B50" s="190" t="s">
        <v>87</v>
      </c>
      <c r="C50" s="191" t="s">
        <v>86</v>
      </c>
      <c r="D50" s="187" t="s">
        <v>19</v>
      </c>
      <c r="E50" s="188">
        <v>32</v>
      </c>
      <c r="F50" s="188">
        <v>73.97</v>
      </c>
      <c r="G50" s="188">
        <f>F50+(H9*F50)</f>
        <v>90.98310000000001</v>
      </c>
      <c r="H50" s="188">
        <f>G50*E50</f>
        <v>2911.4592000000002</v>
      </c>
      <c r="I50" s="14"/>
    </row>
    <row r="51" spans="1:9" ht="28.5" customHeight="1">
      <c r="A51" s="189" t="s">
        <v>140</v>
      </c>
      <c r="B51" s="190" t="s">
        <v>120</v>
      </c>
      <c r="C51" s="191" t="s">
        <v>119</v>
      </c>
      <c r="D51" s="187" t="s">
        <v>19</v>
      </c>
      <c r="E51" s="188">
        <v>3.61</v>
      </c>
      <c r="F51" s="188">
        <v>554.66</v>
      </c>
      <c r="G51" s="188">
        <f>F51+(H9*F51)</f>
        <v>682.2318</v>
      </c>
      <c r="H51" s="188">
        <f>G51*E51</f>
        <v>2462.856798</v>
      </c>
      <c r="I51" s="14"/>
    </row>
    <row r="52" spans="1:9" s="44" customFormat="1" ht="21" customHeight="1">
      <c r="A52" s="52">
        <v>8</v>
      </c>
      <c r="B52" s="53"/>
      <c r="C52" s="186" t="s">
        <v>35</v>
      </c>
      <c r="D52" s="212"/>
      <c r="E52" s="192"/>
      <c r="F52" s="192"/>
      <c r="G52" s="192">
        <f>F52+(F52*$H$9)</f>
        <v>0</v>
      </c>
      <c r="H52" s="192">
        <f>E52*G52</f>
        <v>0</v>
      </c>
      <c r="I52" s="43"/>
    </row>
    <row r="53" spans="1:9" ht="62.25" customHeight="1">
      <c r="A53" s="189" t="s">
        <v>260</v>
      </c>
      <c r="B53" s="190" t="s">
        <v>77</v>
      </c>
      <c r="C53" s="191" t="s">
        <v>78</v>
      </c>
      <c r="D53" s="187" t="s">
        <v>19</v>
      </c>
      <c r="E53" s="188">
        <v>39.52</v>
      </c>
      <c r="F53" s="188">
        <v>36.93</v>
      </c>
      <c r="G53" s="188">
        <f>F53+(H9*F53)</f>
        <v>45.4239</v>
      </c>
      <c r="H53" s="188">
        <f>G53*E53</f>
        <v>1795.1525280000003</v>
      </c>
      <c r="I53" s="14"/>
    </row>
    <row r="54" spans="1:9" ht="53.25" customHeight="1">
      <c r="A54" s="189" t="s">
        <v>261</v>
      </c>
      <c r="B54" s="190" t="s">
        <v>80</v>
      </c>
      <c r="C54" s="191" t="s">
        <v>79</v>
      </c>
      <c r="D54" s="187" t="s">
        <v>19</v>
      </c>
      <c r="E54" s="188">
        <v>39.52</v>
      </c>
      <c r="F54" s="188">
        <v>43.31</v>
      </c>
      <c r="G54" s="188">
        <f>F54+(H9*F54)</f>
        <v>53.271300000000004</v>
      </c>
      <c r="H54" s="188">
        <f>G54*E54</f>
        <v>2105.2817760000003</v>
      </c>
      <c r="I54" s="14"/>
    </row>
    <row r="55" spans="1:9" ht="42" customHeight="1">
      <c r="A55" s="189" t="s">
        <v>335</v>
      </c>
      <c r="B55" s="190" t="s">
        <v>82</v>
      </c>
      <c r="C55" s="191" t="s">
        <v>81</v>
      </c>
      <c r="D55" s="187" t="s">
        <v>83</v>
      </c>
      <c r="E55" s="188">
        <v>13</v>
      </c>
      <c r="F55" s="188">
        <v>76.4</v>
      </c>
      <c r="G55" s="188">
        <f>F55+(H9*F55)</f>
        <v>93.97200000000001</v>
      </c>
      <c r="H55" s="188">
        <f>G55*E55</f>
        <v>1221.6360000000002</v>
      </c>
      <c r="I55" s="14"/>
    </row>
    <row r="56" spans="1:9" ht="43.5" customHeight="1">
      <c r="A56" s="189" t="s">
        <v>336</v>
      </c>
      <c r="B56" s="190" t="s">
        <v>85</v>
      </c>
      <c r="C56" s="191" t="s">
        <v>84</v>
      </c>
      <c r="D56" s="187" t="s">
        <v>83</v>
      </c>
      <c r="E56" s="188">
        <v>19</v>
      </c>
      <c r="F56" s="188">
        <v>59.38</v>
      </c>
      <c r="G56" s="188">
        <f>F56+(H9*F56)</f>
        <v>73.0374</v>
      </c>
      <c r="H56" s="188">
        <f>G56*E56</f>
        <v>1387.7106</v>
      </c>
      <c r="I56" s="14"/>
    </row>
    <row r="57" spans="1:9" s="66" customFormat="1" ht="52.5" customHeight="1">
      <c r="A57" s="210" t="s">
        <v>262</v>
      </c>
      <c r="B57" s="196" t="s">
        <v>301</v>
      </c>
      <c r="C57" s="211" t="s">
        <v>300</v>
      </c>
      <c r="D57" s="198" t="s">
        <v>83</v>
      </c>
      <c r="E57" s="199">
        <v>7</v>
      </c>
      <c r="F57" s="199">
        <v>51.82</v>
      </c>
      <c r="G57" s="199">
        <f>F57+(H9*F57)</f>
        <v>63.738600000000005</v>
      </c>
      <c r="H57" s="199">
        <f>G57*E57</f>
        <v>446.1702</v>
      </c>
      <c r="I57" s="65"/>
    </row>
    <row r="58" spans="1:9" s="9" customFormat="1" ht="35.25" customHeight="1">
      <c r="A58" s="52">
        <v>9</v>
      </c>
      <c r="B58" s="189"/>
      <c r="C58" s="186" t="s">
        <v>91</v>
      </c>
      <c r="D58" s="187"/>
      <c r="E58" s="188"/>
      <c r="F58" s="188"/>
      <c r="G58" s="188"/>
      <c r="H58" s="188"/>
      <c r="I58" s="14"/>
    </row>
    <row r="59" spans="1:10" ht="42" customHeight="1">
      <c r="A59" s="189" t="s">
        <v>245</v>
      </c>
      <c r="B59" s="189">
        <v>89578</v>
      </c>
      <c r="C59" s="211" t="s">
        <v>300</v>
      </c>
      <c r="D59" s="189" t="s">
        <v>83</v>
      </c>
      <c r="E59" s="188">
        <v>50</v>
      </c>
      <c r="F59" s="188">
        <v>51.82</v>
      </c>
      <c r="G59" s="188">
        <f>F59+(H9*F59)</f>
        <v>63.738600000000005</v>
      </c>
      <c r="H59" s="188">
        <f>G59*E59</f>
        <v>3186.9300000000003</v>
      </c>
      <c r="I59" s="14"/>
      <c r="J59" s="10"/>
    </row>
    <row r="60" spans="1:10" ht="36.75" customHeight="1">
      <c r="A60" s="189" t="s">
        <v>263</v>
      </c>
      <c r="B60" s="189">
        <v>94965</v>
      </c>
      <c r="C60" s="191" t="s">
        <v>128</v>
      </c>
      <c r="D60" s="189" t="s">
        <v>129</v>
      </c>
      <c r="E60" s="188">
        <v>0.91</v>
      </c>
      <c r="F60" s="188">
        <v>412.86</v>
      </c>
      <c r="G60" s="188">
        <f>F60+(H9*F60)</f>
        <v>507.81780000000003</v>
      </c>
      <c r="H60" s="188">
        <f>G60*E60</f>
        <v>462.11419800000004</v>
      </c>
      <c r="I60" s="14"/>
      <c r="J60" s="10"/>
    </row>
    <row r="61" spans="1:10" ht="22.5" customHeight="1">
      <c r="A61" s="52">
        <v>10</v>
      </c>
      <c r="B61" s="189"/>
      <c r="C61" s="186" t="s">
        <v>42</v>
      </c>
      <c r="D61" s="189"/>
      <c r="E61" s="188"/>
      <c r="F61" s="188"/>
      <c r="G61" s="188">
        <f>F61+(F61*$H$9)</f>
        <v>0</v>
      </c>
      <c r="H61" s="192"/>
      <c r="I61" s="14"/>
      <c r="J61" s="10"/>
    </row>
    <row r="62" spans="1:10" ht="38.25" customHeight="1">
      <c r="A62" s="189" t="s">
        <v>264</v>
      </c>
      <c r="B62" s="189">
        <v>94807</v>
      </c>
      <c r="C62" s="191" t="s">
        <v>302</v>
      </c>
      <c r="D62" s="189" t="s">
        <v>18</v>
      </c>
      <c r="E62" s="188">
        <v>8</v>
      </c>
      <c r="F62" s="188">
        <v>622.6</v>
      </c>
      <c r="G62" s="188">
        <f>F62+(H9*F62)</f>
        <v>765.798</v>
      </c>
      <c r="H62" s="188">
        <f>G62*E62</f>
        <v>6126.384</v>
      </c>
      <c r="I62" s="14"/>
      <c r="J62" s="10"/>
    </row>
    <row r="63" spans="1:10" ht="59.25" customHeight="1">
      <c r="A63" s="189" t="s">
        <v>265</v>
      </c>
      <c r="B63" s="189">
        <v>94570</v>
      </c>
      <c r="C63" s="191" t="s">
        <v>303</v>
      </c>
      <c r="D63" s="189" t="s">
        <v>19</v>
      </c>
      <c r="E63" s="188">
        <v>5.28</v>
      </c>
      <c r="F63" s="188">
        <v>228.35</v>
      </c>
      <c r="G63" s="188">
        <f>F63+(H9*F63)</f>
        <v>280.8705</v>
      </c>
      <c r="H63" s="188">
        <f>G63*E63</f>
        <v>1482.99624</v>
      </c>
      <c r="I63" s="14"/>
      <c r="J63" s="10"/>
    </row>
    <row r="64" spans="1:11" s="44" customFormat="1" ht="25.5" customHeight="1">
      <c r="A64" s="52">
        <v>11</v>
      </c>
      <c r="B64" s="52"/>
      <c r="C64" s="186" t="s">
        <v>36</v>
      </c>
      <c r="D64" s="212"/>
      <c r="E64" s="192"/>
      <c r="F64" s="192"/>
      <c r="G64" s="192"/>
      <c r="H64" s="192"/>
      <c r="I64" s="43"/>
      <c r="K64" s="45"/>
    </row>
    <row r="65" spans="1:9" ht="45.75" customHeight="1">
      <c r="A65" s="189" t="s">
        <v>266</v>
      </c>
      <c r="B65" s="189">
        <v>94964</v>
      </c>
      <c r="C65" s="191" t="s">
        <v>180</v>
      </c>
      <c r="D65" s="189" t="s">
        <v>129</v>
      </c>
      <c r="E65" s="188">
        <v>4.77</v>
      </c>
      <c r="F65" s="188">
        <v>396.14</v>
      </c>
      <c r="G65" s="188">
        <f>F65+(H9*F65)</f>
        <v>487.2522</v>
      </c>
      <c r="H65" s="188">
        <f>G65*E65</f>
        <v>2324.192994</v>
      </c>
      <c r="I65" s="14"/>
    </row>
    <row r="66" spans="1:10" ht="40.5" customHeight="1">
      <c r="A66" s="189" t="s">
        <v>267</v>
      </c>
      <c r="B66" s="189">
        <v>87250</v>
      </c>
      <c r="C66" s="191" t="s">
        <v>88</v>
      </c>
      <c r="D66" s="187" t="s">
        <v>19</v>
      </c>
      <c r="E66" s="188">
        <v>45</v>
      </c>
      <c r="F66" s="188">
        <v>57.85</v>
      </c>
      <c r="G66" s="188">
        <f>F66+(H9*F66)</f>
        <v>71.1555</v>
      </c>
      <c r="H66" s="188">
        <f>G66*E66</f>
        <v>3201.9975</v>
      </c>
      <c r="I66" s="14"/>
      <c r="J66" s="10"/>
    </row>
    <row r="67" spans="1:10" ht="37.5" customHeight="1">
      <c r="A67" s="189" t="s">
        <v>268</v>
      </c>
      <c r="B67" s="189">
        <v>88649</v>
      </c>
      <c r="C67" s="191" t="s">
        <v>89</v>
      </c>
      <c r="D67" s="189" t="s">
        <v>90</v>
      </c>
      <c r="E67" s="188">
        <v>50</v>
      </c>
      <c r="F67" s="188">
        <v>8.29</v>
      </c>
      <c r="G67" s="188">
        <f>F67+(H9*F67)</f>
        <v>10.1967</v>
      </c>
      <c r="H67" s="188">
        <f>G67*E67</f>
        <v>509.835</v>
      </c>
      <c r="I67" s="14"/>
      <c r="J67" s="10"/>
    </row>
    <row r="68" spans="1:10" s="44" customFormat="1" ht="39" customHeight="1">
      <c r="A68" s="52">
        <v>12</v>
      </c>
      <c r="B68" s="53"/>
      <c r="C68" s="186" t="s">
        <v>37</v>
      </c>
      <c r="D68" s="212"/>
      <c r="E68" s="192"/>
      <c r="F68" s="192"/>
      <c r="G68" s="192"/>
      <c r="H68" s="192"/>
      <c r="I68" s="43"/>
      <c r="J68" s="45"/>
    </row>
    <row r="69" spans="1:9" ht="50.25" customHeight="1">
      <c r="A69" s="189" t="s">
        <v>269</v>
      </c>
      <c r="B69" s="190" t="s">
        <v>74</v>
      </c>
      <c r="C69" s="191" t="s">
        <v>73</v>
      </c>
      <c r="D69" s="187" t="s">
        <v>19</v>
      </c>
      <c r="E69" s="188">
        <v>250</v>
      </c>
      <c r="F69" s="188">
        <v>7.95</v>
      </c>
      <c r="G69" s="188">
        <f>F69+(H9*F69)</f>
        <v>9.778500000000001</v>
      </c>
      <c r="H69" s="188">
        <f>G69*E69</f>
        <v>2444.6250000000005</v>
      </c>
      <c r="I69" s="14"/>
    </row>
    <row r="70" spans="1:9" ht="48.75" customHeight="1">
      <c r="A70" s="189" t="s">
        <v>270</v>
      </c>
      <c r="B70" s="189">
        <v>87775</v>
      </c>
      <c r="C70" s="191" t="s">
        <v>306</v>
      </c>
      <c r="D70" s="187" t="s">
        <v>19</v>
      </c>
      <c r="E70" s="188">
        <v>250</v>
      </c>
      <c r="F70" s="188">
        <v>48.51</v>
      </c>
      <c r="G70" s="188">
        <f>F70+(H9*F70)</f>
        <v>59.6673</v>
      </c>
      <c r="H70" s="188">
        <f>G70*E70</f>
        <v>14916.824999999999</v>
      </c>
      <c r="I70" s="14"/>
    </row>
    <row r="71" spans="1:8" ht="53.25" customHeight="1">
      <c r="A71" s="189" t="s">
        <v>271</v>
      </c>
      <c r="B71" s="190" t="s">
        <v>76</v>
      </c>
      <c r="C71" s="191" t="s">
        <v>75</v>
      </c>
      <c r="D71" s="187" t="s">
        <v>19</v>
      </c>
      <c r="E71" s="188">
        <v>46</v>
      </c>
      <c r="F71" s="188">
        <v>59.67</v>
      </c>
      <c r="G71" s="188">
        <f>F71+(H9*F71)</f>
        <v>73.39410000000001</v>
      </c>
      <c r="H71" s="188">
        <f>G71*E71</f>
        <v>3376.1286000000005</v>
      </c>
    </row>
    <row r="72" spans="1:8" ht="18" customHeight="1">
      <c r="A72" s="52">
        <v>13</v>
      </c>
      <c r="B72" s="190"/>
      <c r="C72" s="186" t="s">
        <v>41</v>
      </c>
      <c r="D72" s="187"/>
      <c r="E72" s="188"/>
      <c r="F72" s="188"/>
      <c r="G72" s="188">
        <f>F72+(F72*$H$9)</f>
        <v>0</v>
      </c>
      <c r="H72" s="188"/>
    </row>
    <row r="73" spans="1:8" ht="51.75" customHeight="1">
      <c r="A73" s="189" t="s">
        <v>272</v>
      </c>
      <c r="B73" s="190" t="s">
        <v>305</v>
      </c>
      <c r="C73" s="191" t="s">
        <v>304</v>
      </c>
      <c r="D73" s="187" t="s">
        <v>83</v>
      </c>
      <c r="E73" s="188">
        <v>50</v>
      </c>
      <c r="F73" s="188">
        <v>9.82</v>
      </c>
      <c r="G73" s="188">
        <f>F73+(H9*F73)</f>
        <v>12.078600000000002</v>
      </c>
      <c r="H73" s="188">
        <f>G73*E73</f>
        <v>603.9300000000001</v>
      </c>
    </row>
    <row r="74" spans="1:8" ht="51.75" customHeight="1">
      <c r="A74" s="189" t="s">
        <v>273</v>
      </c>
      <c r="B74" s="190" t="s">
        <v>107</v>
      </c>
      <c r="C74" s="191" t="s">
        <v>106</v>
      </c>
      <c r="D74" s="187" t="s">
        <v>18</v>
      </c>
      <c r="E74" s="188">
        <v>2</v>
      </c>
      <c r="F74" s="188">
        <v>105.11</v>
      </c>
      <c r="G74" s="188">
        <f>F74+(H9*F74)</f>
        <v>129.2853</v>
      </c>
      <c r="H74" s="188">
        <f>G74*E74</f>
        <v>258.5706</v>
      </c>
    </row>
    <row r="75" spans="1:8" ht="51.75" customHeight="1">
      <c r="A75" s="189" t="s">
        <v>274</v>
      </c>
      <c r="B75" s="190" t="s">
        <v>105</v>
      </c>
      <c r="C75" s="191" t="s">
        <v>104</v>
      </c>
      <c r="D75" s="187" t="s">
        <v>18</v>
      </c>
      <c r="E75" s="188">
        <v>1</v>
      </c>
      <c r="F75" s="188">
        <v>99.64</v>
      </c>
      <c r="G75" s="188">
        <f>F75+(H9*F75)</f>
        <v>122.5572</v>
      </c>
      <c r="H75" s="188">
        <f>G75*E75</f>
        <v>122.5572</v>
      </c>
    </row>
    <row r="76" spans="1:8" ht="24.75" customHeight="1">
      <c r="A76" s="52">
        <v>14</v>
      </c>
      <c r="B76" s="190"/>
      <c r="C76" s="186" t="s">
        <v>172</v>
      </c>
      <c r="D76" s="187"/>
      <c r="E76" s="188"/>
      <c r="F76" s="188"/>
      <c r="G76" s="188"/>
      <c r="H76" s="188"/>
    </row>
    <row r="77" spans="1:8" s="66" customFormat="1" ht="55.5" customHeight="1">
      <c r="A77" s="210" t="s">
        <v>275</v>
      </c>
      <c r="B77" s="196" t="s">
        <v>295</v>
      </c>
      <c r="C77" s="211" t="s">
        <v>294</v>
      </c>
      <c r="D77" s="198" t="s">
        <v>83</v>
      </c>
      <c r="E77" s="199">
        <v>6</v>
      </c>
      <c r="F77" s="199">
        <v>27.38</v>
      </c>
      <c r="G77" s="199">
        <f>F77+(H9*F77)</f>
        <v>33.6774</v>
      </c>
      <c r="H77" s="199">
        <f>G77*E77</f>
        <v>202.06439999999998</v>
      </c>
    </row>
    <row r="78" spans="1:8" s="66" customFormat="1" ht="52.5" customHeight="1">
      <c r="A78" s="210" t="s">
        <v>276</v>
      </c>
      <c r="B78" s="196" t="s">
        <v>297</v>
      </c>
      <c r="C78" s="211" t="s">
        <v>296</v>
      </c>
      <c r="D78" s="198" t="s">
        <v>83</v>
      </c>
      <c r="E78" s="199">
        <v>35</v>
      </c>
      <c r="F78" s="199">
        <v>14.19</v>
      </c>
      <c r="G78" s="199">
        <f>F78+(H9*F78)</f>
        <v>17.453699999999998</v>
      </c>
      <c r="H78" s="199">
        <f>G78*E78</f>
        <v>610.8794999999999</v>
      </c>
    </row>
    <row r="79" spans="1:8" s="66" customFormat="1" ht="53.25" customHeight="1">
      <c r="A79" s="210" t="s">
        <v>277</v>
      </c>
      <c r="B79" s="196" t="s">
        <v>299</v>
      </c>
      <c r="C79" s="211" t="s">
        <v>298</v>
      </c>
      <c r="D79" s="198" t="s">
        <v>18</v>
      </c>
      <c r="E79" s="199">
        <v>1</v>
      </c>
      <c r="F79" s="199">
        <v>274.7</v>
      </c>
      <c r="G79" s="199">
        <f>F79+(H9*F79)</f>
        <v>337.881</v>
      </c>
      <c r="H79" s="199">
        <f>G79*E79</f>
        <v>337.881</v>
      </c>
    </row>
    <row r="80" spans="1:8" ht="53.25" customHeight="1">
      <c r="A80" s="189" t="s">
        <v>338</v>
      </c>
      <c r="B80" s="190" t="s">
        <v>166</v>
      </c>
      <c r="C80" s="211" t="s">
        <v>165</v>
      </c>
      <c r="D80" s="187" t="s">
        <v>18</v>
      </c>
      <c r="E80" s="188">
        <v>2</v>
      </c>
      <c r="F80" s="188">
        <v>38.4</v>
      </c>
      <c r="G80" s="188">
        <f>F80+(H9*F80)</f>
        <v>47.232</v>
      </c>
      <c r="H80" s="188">
        <f>G80*E80</f>
        <v>94.464</v>
      </c>
    </row>
    <row r="81" spans="1:8" ht="53.25" customHeight="1">
      <c r="A81" s="189" t="s">
        <v>339</v>
      </c>
      <c r="B81" s="190" t="s">
        <v>168</v>
      </c>
      <c r="C81" s="211" t="s">
        <v>167</v>
      </c>
      <c r="D81" s="187" t="s">
        <v>18</v>
      </c>
      <c r="E81" s="188">
        <v>6</v>
      </c>
      <c r="F81" s="188">
        <v>15.61</v>
      </c>
      <c r="G81" s="188">
        <f>F81+(H9*F81)</f>
        <v>19.2003</v>
      </c>
      <c r="H81" s="188">
        <f>G81*E81</f>
        <v>115.20179999999999</v>
      </c>
    </row>
    <row r="82" spans="1:8" ht="18" customHeight="1">
      <c r="A82" s="52">
        <v>15</v>
      </c>
      <c r="B82" s="190"/>
      <c r="C82" s="186" t="s">
        <v>173</v>
      </c>
      <c r="D82" s="187"/>
      <c r="E82" s="188"/>
      <c r="F82" s="188"/>
      <c r="G82" s="188">
        <f>F82+(F82*$H$9)</f>
        <v>0</v>
      </c>
      <c r="H82" s="192"/>
    </row>
    <row r="83" spans="1:8" ht="58.5" customHeight="1">
      <c r="A83" s="189" t="s">
        <v>278</v>
      </c>
      <c r="B83" s="190" t="s">
        <v>93</v>
      </c>
      <c r="C83" s="191" t="s">
        <v>92</v>
      </c>
      <c r="D83" s="187" t="s">
        <v>18</v>
      </c>
      <c r="E83" s="188">
        <v>1</v>
      </c>
      <c r="F83" s="188">
        <v>422.14</v>
      </c>
      <c r="G83" s="188">
        <f>F83+(H9*F83)</f>
        <v>519.2322</v>
      </c>
      <c r="H83" s="188">
        <f>G83*E83</f>
        <v>519.2322</v>
      </c>
    </row>
    <row r="84" spans="1:8" ht="60.75" customHeight="1">
      <c r="A84" s="189" t="s">
        <v>279</v>
      </c>
      <c r="B84" s="190" t="s">
        <v>95</v>
      </c>
      <c r="C84" s="191" t="s">
        <v>94</v>
      </c>
      <c r="D84" s="187" t="s">
        <v>18</v>
      </c>
      <c r="E84" s="188">
        <v>1</v>
      </c>
      <c r="F84" s="188">
        <v>229.04</v>
      </c>
      <c r="G84" s="188">
        <f>F84+(H9*F84)</f>
        <v>281.7192</v>
      </c>
      <c r="H84" s="188">
        <f aca="true" t="shared" si="1" ref="H84:H94">G84*E84</f>
        <v>281.7192</v>
      </c>
    </row>
    <row r="85" spans="1:8" ht="58.5" customHeight="1">
      <c r="A85" s="189" t="s">
        <v>280</v>
      </c>
      <c r="B85" s="190" t="s">
        <v>241</v>
      </c>
      <c r="C85" s="211" t="s">
        <v>240</v>
      </c>
      <c r="D85" s="187" t="s">
        <v>18</v>
      </c>
      <c r="E85" s="188">
        <v>4</v>
      </c>
      <c r="F85" s="188">
        <v>769.25</v>
      </c>
      <c r="G85" s="188">
        <f>F85+(H9*F85)</f>
        <v>946.1775</v>
      </c>
      <c r="H85" s="188">
        <f t="shared" si="1"/>
        <v>3784.71</v>
      </c>
    </row>
    <row r="86" spans="1:8" ht="30.75" customHeight="1">
      <c r="A86" s="189" t="s">
        <v>281</v>
      </c>
      <c r="B86" s="190" t="s">
        <v>113</v>
      </c>
      <c r="C86" s="191" t="s">
        <v>112</v>
      </c>
      <c r="D86" s="187" t="s">
        <v>19</v>
      </c>
      <c r="E86" s="188">
        <v>2.88</v>
      </c>
      <c r="F86" s="188">
        <v>304.88</v>
      </c>
      <c r="G86" s="188">
        <f>F86+(H9*F86)</f>
        <v>375.00239999999997</v>
      </c>
      <c r="H86" s="188">
        <f t="shared" si="1"/>
        <v>1080.0069119999998</v>
      </c>
    </row>
    <row r="87" spans="1:8" ht="39" customHeight="1">
      <c r="A87" s="189" t="s">
        <v>282</v>
      </c>
      <c r="B87" s="190" t="s">
        <v>115</v>
      </c>
      <c r="C87" s="191" t="s">
        <v>114</v>
      </c>
      <c r="D87" s="187" t="s">
        <v>18</v>
      </c>
      <c r="E87" s="188">
        <v>4</v>
      </c>
      <c r="F87" s="188">
        <v>35.09</v>
      </c>
      <c r="G87" s="188">
        <f>F87+(H9*F87)</f>
        <v>43.160700000000006</v>
      </c>
      <c r="H87" s="188">
        <f t="shared" si="1"/>
        <v>172.64280000000002</v>
      </c>
    </row>
    <row r="88" spans="1:8" ht="68.25" customHeight="1">
      <c r="A88" s="189" t="s">
        <v>340</v>
      </c>
      <c r="B88" s="190" t="s">
        <v>97</v>
      </c>
      <c r="C88" s="191" t="s">
        <v>96</v>
      </c>
      <c r="D88" s="187" t="s">
        <v>18</v>
      </c>
      <c r="E88" s="188">
        <v>2</v>
      </c>
      <c r="F88" s="188">
        <v>70.46</v>
      </c>
      <c r="G88" s="188">
        <f>F88+(H9*F88)</f>
        <v>86.66579999999999</v>
      </c>
      <c r="H88" s="188">
        <f t="shared" si="1"/>
        <v>173.33159999999998</v>
      </c>
    </row>
    <row r="89" spans="1:8" ht="38.25" customHeight="1">
      <c r="A89" s="189" t="s">
        <v>341</v>
      </c>
      <c r="B89" s="190" t="s">
        <v>111</v>
      </c>
      <c r="C89" s="191" t="s">
        <v>110</v>
      </c>
      <c r="D89" s="187" t="s">
        <v>18</v>
      </c>
      <c r="E89" s="188">
        <v>2</v>
      </c>
      <c r="F89" s="188">
        <v>39.68</v>
      </c>
      <c r="G89" s="188">
        <f>F89+(H9*F89)</f>
        <v>48.8064</v>
      </c>
      <c r="H89" s="188">
        <f t="shared" si="1"/>
        <v>97.6128</v>
      </c>
    </row>
    <row r="90" spans="1:8" ht="41.25" customHeight="1">
      <c r="A90" s="189" t="s">
        <v>342</v>
      </c>
      <c r="B90" s="190" t="s">
        <v>99</v>
      </c>
      <c r="C90" s="191" t="s">
        <v>98</v>
      </c>
      <c r="D90" s="187" t="s">
        <v>18</v>
      </c>
      <c r="E90" s="188">
        <v>1</v>
      </c>
      <c r="F90" s="188">
        <v>30.72</v>
      </c>
      <c r="G90" s="188">
        <f>F90+(H9*F90)</f>
        <v>37.7856</v>
      </c>
      <c r="H90" s="188">
        <f t="shared" si="1"/>
        <v>37.7856</v>
      </c>
    </row>
    <row r="91" spans="1:8" ht="25.5" customHeight="1">
      <c r="A91" s="189" t="s">
        <v>343</v>
      </c>
      <c r="B91" s="190" t="s">
        <v>109</v>
      </c>
      <c r="C91" s="191" t="s">
        <v>108</v>
      </c>
      <c r="D91" s="187" t="s">
        <v>18</v>
      </c>
      <c r="E91" s="188">
        <v>1</v>
      </c>
      <c r="F91" s="188">
        <v>31.28</v>
      </c>
      <c r="G91" s="188">
        <f>F91+(H9*F91)</f>
        <v>38.4744</v>
      </c>
      <c r="H91" s="188">
        <f t="shared" si="1"/>
        <v>38.4744</v>
      </c>
    </row>
    <row r="92" spans="1:8" ht="27.75" customHeight="1">
      <c r="A92" s="189" t="s">
        <v>344</v>
      </c>
      <c r="B92" s="190" t="s">
        <v>101</v>
      </c>
      <c r="C92" s="191" t="s">
        <v>100</v>
      </c>
      <c r="D92" s="187" t="s">
        <v>18</v>
      </c>
      <c r="E92" s="188">
        <v>3</v>
      </c>
      <c r="F92" s="188">
        <v>29.88</v>
      </c>
      <c r="G92" s="188">
        <f>F92+(H9*F92)</f>
        <v>36.7524</v>
      </c>
      <c r="H92" s="188">
        <f t="shared" si="1"/>
        <v>110.25720000000001</v>
      </c>
    </row>
    <row r="93" spans="1:8" ht="24.75" customHeight="1">
      <c r="A93" s="189" t="s">
        <v>345</v>
      </c>
      <c r="B93" s="190" t="s">
        <v>103</v>
      </c>
      <c r="C93" s="191" t="s">
        <v>102</v>
      </c>
      <c r="D93" s="187" t="s">
        <v>18</v>
      </c>
      <c r="E93" s="188">
        <v>1</v>
      </c>
      <c r="F93" s="188">
        <v>76.46</v>
      </c>
      <c r="G93" s="188">
        <f>F93+(H9*F93)</f>
        <v>94.04579999999999</v>
      </c>
      <c r="H93" s="188">
        <f t="shared" si="1"/>
        <v>94.04579999999999</v>
      </c>
    </row>
    <row r="94" spans="1:8" ht="38.25" customHeight="1">
      <c r="A94" s="213" t="s">
        <v>346</v>
      </c>
      <c r="B94" s="214" t="s">
        <v>117</v>
      </c>
      <c r="C94" s="215" t="s">
        <v>116</v>
      </c>
      <c r="D94" s="216" t="s">
        <v>18</v>
      </c>
      <c r="E94" s="188">
        <v>1</v>
      </c>
      <c r="F94" s="188">
        <v>136.13</v>
      </c>
      <c r="G94" s="188">
        <f>F94+(H9*F94)</f>
        <v>167.4399</v>
      </c>
      <c r="H94" s="188">
        <f t="shared" si="1"/>
        <v>167.4399</v>
      </c>
    </row>
    <row r="95" spans="1:8" ht="18" customHeight="1">
      <c r="A95" s="217">
        <v>16</v>
      </c>
      <c r="B95" s="218"/>
      <c r="C95" s="186" t="s">
        <v>45</v>
      </c>
      <c r="D95" s="216"/>
      <c r="E95" s="188"/>
      <c r="F95" s="188"/>
      <c r="G95" s="188">
        <f>F95+(F95*$H$9)</f>
        <v>0</v>
      </c>
      <c r="H95" s="192"/>
    </row>
    <row r="96" spans="1:8" ht="69.75" customHeight="1">
      <c r="A96" s="213" t="s">
        <v>283</v>
      </c>
      <c r="B96" s="219" t="s">
        <v>318</v>
      </c>
      <c r="C96" s="220" t="s">
        <v>317</v>
      </c>
      <c r="D96" s="216" t="s">
        <v>18</v>
      </c>
      <c r="E96" s="188">
        <v>8</v>
      </c>
      <c r="F96" s="188">
        <v>52.79</v>
      </c>
      <c r="G96" s="188">
        <f>F96+(F96*$H$9)</f>
        <v>64.9317</v>
      </c>
      <c r="H96" s="188">
        <f>G96*E96</f>
        <v>519.4536</v>
      </c>
    </row>
    <row r="97" spans="1:8" ht="48" customHeight="1">
      <c r="A97" s="213" t="s">
        <v>284</v>
      </c>
      <c r="B97" s="219" t="s">
        <v>46</v>
      </c>
      <c r="C97" s="220" t="s">
        <v>316</v>
      </c>
      <c r="D97" s="216" t="s">
        <v>18</v>
      </c>
      <c r="E97" s="188">
        <v>8</v>
      </c>
      <c r="F97" s="188">
        <v>188.55</v>
      </c>
      <c r="G97" s="188">
        <f>F97+(F97*$H$9)</f>
        <v>231.9165</v>
      </c>
      <c r="H97" s="188">
        <f>G97*E97</f>
        <v>1855.332</v>
      </c>
    </row>
    <row r="98" spans="1:8" ht="38.25" customHeight="1">
      <c r="A98" s="189" t="s">
        <v>285</v>
      </c>
      <c r="B98" s="221" t="s">
        <v>47</v>
      </c>
      <c r="C98" s="220" t="s">
        <v>315</v>
      </c>
      <c r="D98" s="216" t="s">
        <v>18</v>
      </c>
      <c r="E98" s="188">
        <v>11</v>
      </c>
      <c r="F98" s="188">
        <v>164.17</v>
      </c>
      <c r="G98" s="188">
        <f>F98+(F98*$H$9)</f>
        <v>201.92909999999998</v>
      </c>
      <c r="H98" s="188">
        <f>G98*E98</f>
        <v>2221.2200999999995</v>
      </c>
    </row>
    <row r="99" spans="1:8" ht="30" customHeight="1">
      <c r="A99" s="222" t="s">
        <v>286</v>
      </c>
      <c r="B99" s="223" t="s">
        <v>308</v>
      </c>
      <c r="C99" s="191" t="s">
        <v>307</v>
      </c>
      <c r="D99" s="216" t="s">
        <v>18</v>
      </c>
      <c r="E99" s="188">
        <v>1</v>
      </c>
      <c r="F99" s="188">
        <v>18.97</v>
      </c>
      <c r="G99" s="188">
        <f>F99+(H9*F99)</f>
        <v>23.333099999999998</v>
      </c>
      <c r="H99" s="188">
        <f>E99*G99</f>
        <v>23.333099999999998</v>
      </c>
    </row>
    <row r="100" spans="1:8" ht="30" customHeight="1">
      <c r="A100" s="222" t="s">
        <v>287</v>
      </c>
      <c r="B100" s="190" t="s">
        <v>310</v>
      </c>
      <c r="C100" s="191" t="s">
        <v>309</v>
      </c>
      <c r="D100" s="216" t="s">
        <v>18</v>
      </c>
      <c r="E100" s="188">
        <v>1</v>
      </c>
      <c r="F100" s="188">
        <v>99.54</v>
      </c>
      <c r="G100" s="188">
        <f>F100+(H9*F100)</f>
        <v>122.4342</v>
      </c>
      <c r="H100" s="188">
        <f>G100*E100</f>
        <v>122.4342</v>
      </c>
    </row>
    <row r="101" spans="1:8" ht="30" customHeight="1">
      <c r="A101" s="222" t="s">
        <v>288</v>
      </c>
      <c r="B101" s="190" t="s">
        <v>312</v>
      </c>
      <c r="C101" s="191" t="s">
        <v>311</v>
      </c>
      <c r="D101" s="216" t="s">
        <v>18</v>
      </c>
      <c r="E101" s="188">
        <v>1</v>
      </c>
      <c r="F101" s="188">
        <v>20.08</v>
      </c>
      <c r="G101" s="188">
        <f>F101+(H9*F101)</f>
        <v>24.6984</v>
      </c>
      <c r="H101" s="188">
        <f>G101*E101</f>
        <v>24.6984</v>
      </c>
    </row>
    <row r="102" spans="1:8" ht="50.25" customHeight="1">
      <c r="A102" s="222" t="s">
        <v>289</v>
      </c>
      <c r="B102" s="190" t="s">
        <v>314</v>
      </c>
      <c r="C102" s="191" t="s">
        <v>313</v>
      </c>
      <c r="D102" s="216" t="s">
        <v>18</v>
      </c>
      <c r="E102" s="188">
        <v>1</v>
      </c>
      <c r="F102" s="188">
        <v>471.44</v>
      </c>
      <c r="G102" s="188">
        <f>F102+(H9*F102)</f>
        <v>579.8712</v>
      </c>
      <c r="H102" s="188">
        <f>G102*E102</f>
        <v>579.8712</v>
      </c>
    </row>
    <row r="103" spans="1:9" ht="21" customHeight="1">
      <c r="A103" s="224">
        <v>17</v>
      </c>
      <c r="B103" s="225"/>
      <c r="C103" s="226" t="s">
        <v>38</v>
      </c>
      <c r="D103" s="187"/>
      <c r="E103" s="188"/>
      <c r="F103" s="188"/>
      <c r="G103" s="188"/>
      <c r="H103" s="192"/>
      <c r="I103" s="15"/>
    </row>
    <row r="104" spans="1:9" ht="30" customHeight="1">
      <c r="A104" s="189" t="s">
        <v>290</v>
      </c>
      <c r="B104" s="189">
        <v>88415</v>
      </c>
      <c r="C104" s="191" t="s">
        <v>122</v>
      </c>
      <c r="D104" s="187" t="s">
        <v>19</v>
      </c>
      <c r="E104" s="188">
        <v>140</v>
      </c>
      <c r="F104" s="188">
        <v>3.01</v>
      </c>
      <c r="G104" s="188">
        <f aca="true" t="shared" si="2" ref="G104:G109">F104+(F104*$H$9)</f>
        <v>3.7022999999999997</v>
      </c>
      <c r="H104" s="188">
        <f>G104*E104</f>
        <v>518.322</v>
      </c>
      <c r="I104" s="15"/>
    </row>
    <row r="105" spans="1:9" ht="47.25" customHeight="1">
      <c r="A105" s="189" t="s">
        <v>291</v>
      </c>
      <c r="B105" s="189">
        <v>88423</v>
      </c>
      <c r="C105" s="191" t="s">
        <v>124</v>
      </c>
      <c r="D105" s="187" t="s">
        <v>19</v>
      </c>
      <c r="E105" s="188">
        <v>50</v>
      </c>
      <c r="F105" s="188">
        <v>14.28</v>
      </c>
      <c r="G105" s="188">
        <f t="shared" si="2"/>
        <v>17.5644</v>
      </c>
      <c r="H105" s="188">
        <f>G105*E105</f>
        <v>878.2199999999999</v>
      </c>
      <c r="I105" s="15"/>
    </row>
    <row r="106" spans="1:9" ht="33.75" customHeight="1">
      <c r="A106" s="189" t="s">
        <v>292</v>
      </c>
      <c r="B106" s="189">
        <v>88489</v>
      </c>
      <c r="C106" s="191" t="s">
        <v>123</v>
      </c>
      <c r="D106" s="189" t="s">
        <v>19</v>
      </c>
      <c r="E106" s="188">
        <v>140</v>
      </c>
      <c r="F106" s="188">
        <v>12.29</v>
      </c>
      <c r="G106" s="188">
        <f t="shared" si="2"/>
        <v>15.116699999999998</v>
      </c>
      <c r="H106" s="188">
        <f>G106*E106</f>
        <v>2116.3379999999997</v>
      </c>
      <c r="I106" s="15"/>
    </row>
    <row r="107" spans="1:9" ht="51.75" customHeight="1">
      <c r="A107" s="189" t="s">
        <v>293</v>
      </c>
      <c r="B107" s="190" t="s">
        <v>164</v>
      </c>
      <c r="C107" s="211" t="s">
        <v>163</v>
      </c>
      <c r="D107" s="187" t="s">
        <v>19</v>
      </c>
      <c r="E107" s="188">
        <v>17.25</v>
      </c>
      <c r="F107" s="188">
        <v>9.38</v>
      </c>
      <c r="G107" s="188">
        <f t="shared" si="2"/>
        <v>11.537400000000002</v>
      </c>
      <c r="H107" s="188">
        <f>G107*E107</f>
        <v>199.02015000000003</v>
      </c>
      <c r="I107" s="14"/>
    </row>
    <row r="108" spans="1:9" ht="20.25" customHeight="1">
      <c r="A108" s="52">
        <v>18</v>
      </c>
      <c r="B108" s="190"/>
      <c r="C108" s="227" t="s">
        <v>43</v>
      </c>
      <c r="D108" s="187"/>
      <c r="E108" s="188"/>
      <c r="F108" s="188"/>
      <c r="G108" s="188">
        <f t="shared" si="2"/>
        <v>0</v>
      </c>
      <c r="H108" s="188"/>
      <c r="I108" s="15"/>
    </row>
    <row r="109" spans="1:9" ht="20.25" customHeight="1">
      <c r="A109" s="189" t="s">
        <v>44</v>
      </c>
      <c r="B109" s="190" t="s">
        <v>126</v>
      </c>
      <c r="C109" s="191" t="s">
        <v>125</v>
      </c>
      <c r="D109" s="187" t="s">
        <v>19</v>
      </c>
      <c r="E109" s="188">
        <v>40</v>
      </c>
      <c r="F109" s="188">
        <v>5.32</v>
      </c>
      <c r="G109" s="188">
        <f t="shared" si="2"/>
        <v>6.5436000000000005</v>
      </c>
      <c r="H109" s="188">
        <f>G109*E109</f>
        <v>261.744</v>
      </c>
      <c r="I109" s="15"/>
    </row>
    <row r="110" spans="1:9" ht="30" customHeight="1" thickBot="1">
      <c r="A110" s="189"/>
      <c r="B110" s="189"/>
      <c r="C110" s="191"/>
      <c r="D110" s="187"/>
      <c r="E110" s="188"/>
      <c r="F110" s="188"/>
      <c r="G110" s="188"/>
      <c r="H110" s="192"/>
      <c r="I110" s="15"/>
    </row>
    <row r="111" spans="1:8" ht="18" customHeight="1" thickBot="1">
      <c r="A111" s="228" t="s">
        <v>20</v>
      </c>
      <c r="B111" s="228"/>
      <c r="C111" s="228"/>
      <c r="D111" s="228"/>
      <c r="E111" s="228"/>
      <c r="F111" s="228"/>
      <c r="G111" s="228"/>
      <c r="H111" s="229">
        <f>H109+H107+H106+H105+H104+H102+H101+H100+H99+H98+H97+H96+H94+H93+H92+H91+H90+H89+H88+H87+H86+H85+H84+H83+H81+H80+H79+H78+H77+H75+H74+H73+H71+H70+H69+H67+H66+H65+H63+H62+H60+H59+H57+H56+H55+H54+H53+H51+H50+H48+H47+H46+H44+H42+H41+H40+H39+H36+H35+H33+H32+H31+H30+H27+H26+H24+H23+H22+H21+H20+H19+H18+H17+H15+H13</f>
        <v>99803.14574700003</v>
      </c>
    </row>
    <row r="112" spans="1:8" ht="14.25" customHeight="1">
      <c r="A112" s="11"/>
      <c r="B112" s="11"/>
      <c r="C112" s="11"/>
      <c r="D112" s="11"/>
      <c r="E112" s="11"/>
      <c r="F112" s="11"/>
      <c r="G112" s="11"/>
      <c r="H112" s="12"/>
    </row>
    <row r="113" spans="1:11" ht="14.25" customHeight="1">
      <c r="A113" s="16"/>
      <c r="B113" s="16"/>
      <c r="C113" s="16"/>
      <c r="D113" s="17"/>
      <c r="E113" s="17"/>
      <c r="F113" s="16"/>
      <c r="G113" s="16"/>
      <c r="H113" s="16"/>
      <c r="I113" s="16"/>
      <c r="J113" s="16"/>
      <c r="K113" s="16"/>
    </row>
    <row r="122" spans="2:5" ht="12.75">
      <c r="B122" s="233"/>
      <c r="C122" s="232"/>
      <c r="D122" s="232"/>
      <c r="E122" s="232"/>
    </row>
    <row r="123" spans="2:5" ht="12.75">
      <c r="B123" s="233"/>
      <c r="C123" s="232"/>
      <c r="D123" s="232"/>
      <c r="E123" s="232"/>
    </row>
    <row r="124" spans="2:5" ht="12.75">
      <c r="B124" s="232"/>
      <c r="C124" s="232"/>
      <c r="D124" s="232"/>
      <c r="E124" s="232"/>
    </row>
    <row r="125" spans="2:5" ht="12.75">
      <c r="B125" s="232"/>
      <c r="C125" s="232"/>
      <c r="D125" s="232"/>
      <c r="E125" s="232"/>
    </row>
    <row r="126" spans="2:5" ht="12.75">
      <c r="B126" s="232"/>
      <c r="C126" s="233"/>
      <c r="D126" s="232"/>
      <c r="E126" s="232"/>
    </row>
    <row r="127" spans="2:5" ht="12.75">
      <c r="B127" s="232"/>
      <c r="C127" s="233"/>
      <c r="D127" s="232"/>
      <c r="E127" s="232"/>
    </row>
    <row r="128" spans="3:5" ht="12.75">
      <c r="C128" s="64"/>
      <c r="D128" s="64"/>
      <c r="E128" s="64"/>
    </row>
    <row r="129" spans="3:5" ht="12.75">
      <c r="C129" s="64"/>
      <c r="D129" s="64"/>
      <c r="E129" s="64"/>
    </row>
    <row r="130" spans="3:5" ht="12.75">
      <c r="C130" s="64"/>
      <c r="D130" s="64"/>
      <c r="E130" s="64"/>
    </row>
  </sheetData>
  <sheetProtection selectLockedCells="1" selectUnlockedCells="1"/>
  <mergeCells count="14">
    <mergeCell ref="A1:H1"/>
    <mergeCell ref="A2:H2"/>
    <mergeCell ref="A3:H3"/>
    <mergeCell ref="A5:E5"/>
    <mergeCell ref="F5:H5"/>
    <mergeCell ref="A6:E6"/>
    <mergeCell ref="F6:H6"/>
    <mergeCell ref="A111:G111"/>
    <mergeCell ref="E7:H7"/>
    <mergeCell ref="A8:D8"/>
    <mergeCell ref="E8:E9"/>
    <mergeCell ref="F8:F9"/>
    <mergeCell ref="A9:D9"/>
    <mergeCell ref="A10:H10"/>
  </mergeCells>
  <printOptions/>
  <pageMargins left="0.1701388888888889" right="0.1597222222222222" top="0.49027777777777776" bottom="0.35" header="0.5118055555555555" footer="0.5118055555555555"/>
  <pageSetup horizontalDpi="300" verticalDpi="300" orientation="portrait" paperSize="9" scale="84" r:id="rId1"/>
</worksheet>
</file>

<file path=xl/worksheets/sheet2.xml><?xml version="1.0" encoding="utf-8"?>
<worksheet xmlns="http://schemas.openxmlformats.org/spreadsheetml/2006/main" xmlns:r="http://schemas.openxmlformats.org/officeDocument/2006/relationships">
  <dimension ref="A1:W50"/>
  <sheetViews>
    <sheetView zoomScalePageLayoutView="0" workbookViewId="0" topLeftCell="A31">
      <selection activeCell="I10" sqref="I10:J10"/>
    </sheetView>
  </sheetViews>
  <sheetFormatPr defaultColWidth="9.140625" defaultRowHeight="12.75"/>
  <cols>
    <col min="4" max="4" width="9.7109375" style="0" customWidth="1"/>
    <col min="5" max="5" width="8.140625" style="0" customWidth="1"/>
    <col min="8" max="8" width="10.7109375" style="0" customWidth="1"/>
  </cols>
  <sheetData>
    <row r="1" ht="15.75">
      <c r="F1" s="70" t="s">
        <v>181</v>
      </c>
    </row>
    <row r="4" spans="1:10" ht="12.75">
      <c r="A4" s="130" t="s">
        <v>186</v>
      </c>
      <c r="B4" s="131"/>
      <c r="C4" s="130" t="s">
        <v>187</v>
      </c>
      <c r="D4" s="132"/>
      <c r="E4" s="132"/>
      <c r="F4" s="132"/>
      <c r="G4" s="132"/>
      <c r="H4" s="132"/>
      <c r="I4" s="132"/>
      <c r="J4" s="131"/>
    </row>
    <row r="5" spans="1:11" ht="19.5">
      <c r="A5" s="133">
        <v>0</v>
      </c>
      <c r="B5" s="134"/>
      <c r="C5" s="135">
        <v>0</v>
      </c>
      <c r="D5" s="136"/>
      <c r="E5" s="136"/>
      <c r="F5" s="136"/>
      <c r="G5" s="136"/>
      <c r="H5" s="136"/>
      <c r="I5" s="136"/>
      <c r="J5" s="137"/>
      <c r="K5" s="71"/>
    </row>
    <row r="6" spans="1:10" ht="12.75">
      <c r="A6" s="72"/>
      <c r="B6" s="72"/>
      <c r="C6" s="72"/>
      <c r="D6" s="72"/>
      <c r="E6" s="72"/>
      <c r="F6" s="72"/>
      <c r="G6" s="72"/>
      <c r="H6" s="72"/>
      <c r="I6" s="72"/>
      <c r="J6" s="72"/>
    </row>
    <row r="7" spans="1:10" ht="12.75">
      <c r="A7" s="130" t="s">
        <v>191</v>
      </c>
      <c r="B7" s="132"/>
      <c r="C7" s="132"/>
      <c r="D7" s="132"/>
      <c r="E7" s="132"/>
      <c r="F7" s="132"/>
      <c r="G7" s="132"/>
      <c r="H7" s="132"/>
      <c r="I7" s="132"/>
      <c r="J7" s="131"/>
    </row>
    <row r="8" spans="1:10" ht="12.75">
      <c r="A8" s="129">
        <v>0</v>
      </c>
      <c r="B8" s="129"/>
      <c r="C8" s="129"/>
      <c r="D8" s="129"/>
      <c r="E8" s="129"/>
      <c r="F8" s="129"/>
      <c r="G8" s="129"/>
      <c r="H8" s="129"/>
      <c r="I8" s="129"/>
      <c r="J8" s="129"/>
    </row>
    <row r="9" spans="1:10" ht="12.75">
      <c r="A9" s="72"/>
      <c r="B9" s="72"/>
      <c r="C9" s="72"/>
      <c r="D9" s="72"/>
      <c r="E9" s="72"/>
      <c r="F9" s="72"/>
      <c r="G9" s="72"/>
      <c r="H9" s="72"/>
      <c r="I9" s="72"/>
      <c r="J9" s="72"/>
    </row>
    <row r="10" spans="1:10" ht="12.75">
      <c r="A10" s="130" t="s">
        <v>192</v>
      </c>
      <c r="B10" s="132"/>
      <c r="C10" s="132"/>
      <c r="D10" s="132"/>
      <c r="E10" s="132"/>
      <c r="F10" s="132"/>
      <c r="G10" s="132"/>
      <c r="H10" s="132"/>
      <c r="I10" s="130" t="s">
        <v>193</v>
      </c>
      <c r="J10" s="131"/>
    </row>
    <row r="11" spans="1:10" ht="12.75">
      <c r="A11" s="138" t="s">
        <v>182</v>
      </c>
      <c r="B11" s="139"/>
      <c r="C11" s="139"/>
      <c r="D11" s="139"/>
      <c r="E11" s="139"/>
      <c r="F11" s="139"/>
      <c r="G11" s="139"/>
      <c r="H11" s="140"/>
      <c r="I11" s="141">
        <v>0</v>
      </c>
      <c r="J11" s="142"/>
    </row>
    <row r="13" spans="1:10" ht="12.75">
      <c r="A13" s="143" t="s">
        <v>194</v>
      </c>
      <c r="B13" s="143"/>
      <c r="C13" s="143"/>
      <c r="D13" s="143"/>
      <c r="E13" s="143"/>
      <c r="F13" s="143"/>
      <c r="G13" s="143"/>
      <c r="H13" s="143"/>
      <c r="I13" s="144">
        <v>1</v>
      </c>
      <c r="J13" s="144"/>
    </row>
    <row r="14" spans="1:10" ht="12.75">
      <c r="A14" s="145" t="s">
        <v>195</v>
      </c>
      <c r="B14" s="145"/>
      <c r="C14" s="145"/>
      <c r="D14" s="145"/>
      <c r="E14" s="145"/>
      <c r="F14" s="145"/>
      <c r="G14" s="145"/>
      <c r="H14" s="145"/>
      <c r="I14" s="144">
        <v>0.05</v>
      </c>
      <c r="J14" s="144"/>
    </row>
    <row r="16" spans="1:21" ht="26.25">
      <c r="A16" s="146" t="s">
        <v>196</v>
      </c>
      <c r="B16" s="146"/>
      <c r="C16" s="146"/>
      <c r="D16" s="146"/>
      <c r="E16" s="146" t="s">
        <v>197</v>
      </c>
      <c r="F16" s="147" t="s">
        <v>198</v>
      </c>
      <c r="G16" s="147" t="s">
        <v>199</v>
      </c>
      <c r="H16" s="148" t="s">
        <v>200</v>
      </c>
      <c r="I16" s="148" t="s">
        <v>201</v>
      </c>
      <c r="J16" s="149" t="s">
        <v>202</v>
      </c>
      <c r="L16" s="152" t="s">
        <v>203</v>
      </c>
      <c r="M16" s="152"/>
      <c r="N16" s="89"/>
      <c r="O16" s="89"/>
      <c r="P16" s="89"/>
      <c r="Q16" s="89"/>
      <c r="R16" s="89"/>
      <c r="S16" s="89"/>
      <c r="T16" s="89"/>
      <c r="U16" s="89"/>
    </row>
    <row r="17" spans="1:21" ht="26.25">
      <c r="A17" s="146"/>
      <c r="B17" s="146"/>
      <c r="C17" s="146"/>
      <c r="D17" s="146"/>
      <c r="E17" s="146"/>
      <c r="F17" s="147"/>
      <c r="G17" s="147"/>
      <c r="H17" s="148"/>
      <c r="I17" s="148"/>
      <c r="J17" s="149"/>
      <c r="L17" s="152"/>
      <c r="M17" s="152"/>
      <c r="N17" s="89"/>
      <c r="O17" s="89"/>
      <c r="P17" s="89"/>
      <c r="Q17" s="89"/>
      <c r="R17" s="89"/>
      <c r="S17" s="89"/>
      <c r="T17" s="89"/>
      <c r="U17" s="89"/>
    </row>
    <row r="18" spans="1:21" ht="26.25">
      <c r="A18" s="230" t="s">
        <v>204</v>
      </c>
      <c r="B18" s="230"/>
      <c r="C18" s="230"/>
      <c r="D18" s="230"/>
      <c r="E18" s="73" t="s">
        <v>183</v>
      </c>
      <c r="F18" s="74">
        <v>0.03</v>
      </c>
      <c r="G18" s="75" t="s">
        <v>205</v>
      </c>
      <c r="H18" s="76">
        <v>0.03</v>
      </c>
      <c r="I18" s="76">
        <v>0.04</v>
      </c>
      <c r="J18" s="76">
        <v>0.055</v>
      </c>
      <c r="L18" s="152"/>
      <c r="M18" s="152"/>
      <c r="N18" s="89"/>
      <c r="O18" s="89"/>
      <c r="P18" s="89"/>
      <c r="Q18" s="89"/>
      <c r="R18" s="89"/>
      <c r="S18" s="89"/>
      <c r="T18" s="89"/>
      <c r="U18" s="89"/>
    </row>
    <row r="19" spans="1:21" ht="26.25">
      <c r="A19" s="230" t="s">
        <v>206</v>
      </c>
      <c r="B19" s="230"/>
      <c r="C19" s="230"/>
      <c r="D19" s="230"/>
      <c r="E19" s="73" t="s">
        <v>184</v>
      </c>
      <c r="F19" s="74">
        <v>0.008</v>
      </c>
      <c r="G19" s="75" t="s">
        <v>205</v>
      </c>
      <c r="H19" s="76">
        <v>0.008</v>
      </c>
      <c r="I19" s="76">
        <v>0.008</v>
      </c>
      <c r="J19" s="76">
        <v>0.01</v>
      </c>
      <c r="L19" s="152"/>
      <c r="M19" s="152"/>
      <c r="N19" s="89"/>
      <c r="O19" s="89"/>
      <c r="P19" s="89"/>
      <c r="Q19" s="89"/>
      <c r="R19" s="89"/>
      <c r="S19" s="89"/>
      <c r="T19" s="89"/>
      <c r="U19" s="89"/>
    </row>
    <row r="20" spans="1:21" ht="26.25">
      <c r="A20" s="230" t="s">
        <v>207</v>
      </c>
      <c r="B20" s="230"/>
      <c r="C20" s="230"/>
      <c r="D20" s="230"/>
      <c r="E20" s="73" t="s">
        <v>185</v>
      </c>
      <c r="F20" s="74">
        <v>0.0097</v>
      </c>
      <c r="G20" s="75" t="s">
        <v>205</v>
      </c>
      <c r="H20" s="76">
        <v>0.0097</v>
      </c>
      <c r="I20" s="76">
        <v>0.0127</v>
      </c>
      <c r="J20" s="76">
        <v>0.0127</v>
      </c>
      <c r="L20" s="152"/>
      <c r="M20" s="152"/>
      <c r="N20" s="89"/>
      <c r="O20" s="89"/>
      <c r="P20" s="89"/>
      <c r="Q20" s="89"/>
      <c r="R20" s="89"/>
      <c r="S20" s="89"/>
      <c r="T20" s="89"/>
      <c r="U20" s="89"/>
    </row>
    <row r="21" spans="1:13" ht="15">
      <c r="A21" s="230" t="s">
        <v>208</v>
      </c>
      <c r="B21" s="230"/>
      <c r="C21" s="230"/>
      <c r="D21" s="230"/>
      <c r="E21" s="73" t="s">
        <v>188</v>
      </c>
      <c r="F21" s="74">
        <v>0.007</v>
      </c>
      <c r="G21" s="75" t="s">
        <v>205</v>
      </c>
      <c r="H21" s="76">
        <v>0.0059</v>
      </c>
      <c r="I21" s="76">
        <v>0.0123</v>
      </c>
      <c r="J21" s="76">
        <v>0.0139</v>
      </c>
      <c r="L21" s="152"/>
      <c r="M21" s="152"/>
    </row>
    <row r="22" spans="1:13" ht="15">
      <c r="A22" s="230" t="s">
        <v>209</v>
      </c>
      <c r="B22" s="230"/>
      <c r="C22" s="230"/>
      <c r="D22" s="230"/>
      <c r="E22" s="73" t="s">
        <v>189</v>
      </c>
      <c r="F22" s="74">
        <v>0.065</v>
      </c>
      <c r="G22" s="75" t="s">
        <v>205</v>
      </c>
      <c r="H22" s="76">
        <v>0.0616</v>
      </c>
      <c r="I22" s="76">
        <v>0.07400000000000001</v>
      </c>
      <c r="J22" s="76">
        <v>0.08960000000000001</v>
      </c>
      <c r="L22" s="152"/>
      <c r="M22" s="152"/>
    </row>
    <row r="23" spans="1:13" ht="15">
      <c r="A23" s="231" t="s">
        <v>210</v>
      </c>
      <c r="B23" s="231"/>
      <c r="C23" s="231"/>
      <c r="D23" s="231"/>
      <c r="E23" s="73" t="s">
        <v>211</v>
      </c>
      <c r="F23" s="74">
        <v>0.0365</v>
      </c>
      <c r="G23" s="75" t="s">
        <v>205</v>
      </c>
      <c r="H23" s="76">
        <v>0.0365</v>
      </c>
      <c r="I23" s="76">
        <v>0.0365</v>
      </c>
      <c r="J23" s="76">
        <v>0.0365</v>
      </c>
      <c r="L23" s="152"/>
      <c r="M23" s="152"/>
    </row>
    <row r="24" spans="1:13" ht="25.5" customHeight="1">
      <c r="A24" s="230" t="s">
        <v>212</v>
      </c>
      <c r="B24" s="230"/>
      <c r="C24" s="230"/>
      <c r="D24" s="230"/>
      <c r="E24" s="73" t="s">
        <v>213</v>
      </c>
      <c r="F24" s="76">
        <v>0.05</v>
      </c>
      <c r="G24" s="75" t="s">
        <v>205</v>
      </c>
      <c r="H24" s="76">
        <v>0</v>
      </c>
      <c r="I24" s="76">
        <v>0.025</v>
      </c>
      <c r="J24" s="76">
        <v>0.05</v>
      </c>
      <c r="L24" s="152"/>
      <c r="M24" s="152"/>
    </row>
    <row r="25" spans="1:10" ht="33" customHeight="1">
      <c r="A25" s="230" t="s">
        <v>214</v>
      </c>
      <c r="B25" s="230"/>
      <c r="C25" s="230"/>
      <c r="D25" s="230"/>
      <c r="E25" s="73" t="s">
        <v>215</v>
      </c>
      <c r="F25" s="76">
        <v>0</v>
      </c>
      <c r="G25" s="75" t="s">
        <v>216</v>
      </c>
      <c r="H25" s="77">
        <v>0</v>
      </c>
      <c r="I25" s="77">
        <v>0.045</v>
      </c>
      <c r="J25" s="77">
        <v>0.045</v>
      </c>
    </row>
    <row r="26" spans="1:23" ht="28.5">
      <c r="A26" s="230" t="s">
        <v>217</v>
      </c>
      <c r="B26" s="230"/>
      <c r="C26" s="230"/>
      <c r="D26" s="230"/>
      <c r="E26" s="78" t="s">
        <v>190</v>
      </c>
      <c r="F26" s="98">
        <v>0.23</v>
      </c>
      <c r="G26" s="87" t="s">
        <v>216</v>
      </c>
      <c r="H26" s="76">
        <v>0.2034</v>
      </c>
      <c r="I26" s="76">
        <v>0.2212</v>
      </c>
      <c r="J26" s="76">
        <v>0.25</v>
      </c>
      <c r="L26" s="88"/>
      <c r="N26" s="89"/>
      <c r="O26" s="89"/>
      <c r="P26" s="89"/>
      <c r="Q26" s="89"/>
      <c r="R26" s="89"/>
      <c r="S26" s="89"/>
      <c r="T26" s="89"/>
      <c r="U26" s="89"/>
      <c r="V26" s="89"/>
      <c r="W26" s="89"/>
    </row>
    <row r="27" spans="1:15" ht="28.5">
      <c r="A27" s="153" t="s">
        <v>218</v>
      </c>
      <c r="B27" s="153"/>
      <c r="C27" s="153"/>
      <c r="D27" s="153"/>
      <c r="E27" s="79" t="s">
        <v>219</v>
      </c>
      <c r="F27" s="80">
        <v>0.23</v>
      </c>
      <c r="G27" s="91" t="s">
        <v>203</v>
      </c>
      <c r="H27" s="154"/>
      <c r="I27" s="154"/>
      <c r="J27" s="154"/>
      <c r="L27" s="88"/>
      <c r="N27" s="92"/>
      <c r="O27" s="69"/>
    </row>
    <row r="28" ht="12.75">
      <c r="N28" s="92"/>
    </row>
    <row r="29" spans="1:15" ht="23.25">
      <c r="A29" s="90" t="s">
        <v>203</v>
      </c>
      <c r="B29" s="155" t="s">
        <v>220</v>
      </c>
      <c r="C29" s="155"/>
      <c r="D29" s="155"/>
      <c r="E29" s="155"/>
      <c r="F29" s="155"/>
      <c r="G29" s="155"/>
      <c r="H29" s="155"/>
      <c r="I29" s="155"/>
      <c r="J29" s="155"/>
      <c r="N29" s="92"/>
      <c r="O29" s="69"/>
    </row>
    <row r="30" ht="12.75">
      <c r="N30" s="92"/>
    </row>
    <row r="31" spans="1:10" ht="12.75">
      <c r="A31" s="156" t="s">
        <v>221</v>
      </c>
      <c r="B31" s="156"/>
      <c r="C31" s="156"/>
      <c r="D31" s="156"/>
      <c r="E31" s="156"/>
      <c r="F31" s="156"/>
      <c r="G31" s="156"/>
      <c r="H31" s="156"/>
      <c r="I31" s="156"/>
      <c r="J31" s="156"/>
    </row>
    <row r="32" spans="1:10" ht="15.75">
      <c r="A32" s="86"/>
      <c r="B32" s="86"/>
      <c r="C32" s="86"/>
      <c r="D32" s="157" t="s">
        <v>222</v>
      </c>
      <c r="E32" s="158" t="s">
        <v>223</v>
      </c>
      <c r="F32" s="158"/>
      <c r="G32" s="158"/>
      <c r="H32" s="159" t="s">
        <v>224</v>
      </c>
      <c r="I32" s="86"/>
      <c r="J32" s="86"/>
    </row>
    <row r="33" spans="1:10" ht="15.75">
      <c r="A33" s="86"/>
      <c r="B33" s="86"/>
      <c r="C33" s="86"/>
      <c r="D33" s="157"/>
      <c r="E33" s="150" t="s">
        <v>225</v>
      </c>
      <c r="F33" s="150"/>
      <c r="G33" s="150"/>
      <c r="H33" s="160"/>
      <c r="I33" s="86"/>
      <c r="J33" s="86"/>
    </row>
    <row r="34" spans="1:10" ht="12.75">
      <c r="A34" s="85"/>
      <c r="B34" s="85"/>
      <c r="C34" s="85"/>
      <c r="D34" s="85"/>
      <c r="E34" s="85"/>
      <c r="F34" s="85"/>
      <c r="G34" s="85"/>
      <c r="H34" s="85"/>
      <c r="I34" s="85"/>
      <c r="J34" s="85"/>
    </row>
    <row r="35" spans="1:10" ht="15">
      <c r="A35" s="151" t="s">
        <v>226</v>
      </c>
      <c r="B35" s="151"/>
      <c r="C35" s="151"/>
      <c r="D35" s="151"/>
      <c r="E35" s="151"/>
      <c r="F35" s="151"/>
      <c r="G35" s="151"/>
      <c r="H35" s="151"/>
      <c r="I35" s="151"/>
      <c r="J35" s="151"/>
    </row>
    <row r="37" spans="1:10" ht="15">
      <c r="A37" s="151" t="s">
        <v>227</v>
      </c>
      <c r="B37" s="151"/>
      <c r="C37" s="151"/>
      <c r="D37" s="151"/>
      <c r="E37" s="151"/>
      <c r="F37" s="151"/>
      <c r="G37" s="151"/>
      <c r="H37" s="151"/>
      <c r="I37" s="151"/>
      <c r="J37" s="151"/>
    </row>
    <row r="39" ht="19.5" customHeight="1">
      <c r="A39" s="69" t="s">
        <v>228</v>
      </c>
    </row>
    <row r="40" spans="1:10" ht="43.5" customHeight="1">
      <c r="A40" s="161"/>
      <c r="B40" s="162"/>
      <c r="C40" s="162"/>
      <c r="D40" s="162"/>
      <c r="E40" s="162"/>
      <c r="F40" s="162"/>
      <c r="G40" s="162"/>
      <c r="H40" s="162"/>
      <c r="I40" s="162"/>
      <c r="J40" s="163"/>
    </row>
    <row r="42" spans="1:10" ht="22.5" customHeight="1">
      <c r="A42" s="164">
        <v>0</v>
      </c>
      <c r="B42" s="164"/>
      <c r="C42" s="164"/>
      <c r="D42" s="164"/>
      <c r="G42" s="165">
        <v>44607</v>
      </c>
      <c r="H42" s="165"/>
      <c r="I42" s="165"/>
      <c r="J42" s="165"/>
    </row>
    <row r="43" spans="1:10" ht="26.25" customHeight="1">
      <c r="A43" s="166" t="s">
        <v>229</v>
      </c>
      <c r="B43" s="166"/>
      <c r="C43" s="166"/>
      <c r="D43" s="166"/>
      <c r="F43" s="81"/>
      <c r="G43" s="93" t="s">
        <v>230</v>
      </c>
      <c r="H43" s="94"/>
      <c r="I43" s="94"/>
      <c r="J43" s="94"/>
    </row>
    <row r="45" spans="1:10" ht="15">
      <c r="A45" s="167"/>
      <c r="B45" s="167"/>
      <c r="C45" s="167"/>
      <c r="D45" s="167"/>
      <c r="E45" s="82"/>
      <c r="F45" s="82"/>
      <c r="G45" s="167"/>
      <c r="H45" s="167"/>
      <c r="I45" s="167"/>
      <c r="J45" s="167"/>
    </row>
    <row r="46" spans="1:10" ht="12.75">
      <c r="A46" s="169" t="s">
        <v>231</v>
      </c>
      <c r="B46" s="169"/>
      <c r="C46" s="169"/>
      <c r="D46" s="169"/>
      <c r="E46" s="83"/>
      <c r="F46" s="83"/>
      <c r="G46" s="169" t="s">
        <v>232</v>
      </c>
      <c r="H46" s="169"/>
      <c r="I46" s="169"/>
      <c r="J46" s="169"/>
    </row>
    <row r="47" spans="1:10" ht="14.25">
      <c r="A47" s="68" t="s">
        <v>233</v>
      </c>
      <c r="B47" s="168">
        <v>0</v>
      </c>
      <c r="C47" s="168"/>
      <c r="D47" s="168"/>
      <c r="E47" s="84"/>
      <c r="F47" s="84"/>
      <c r="G47" s="68" t="s">
        <v>233</v>
      </c>
      <c r="H47" s="170" t="s">
        <v>234</v>
      </c>
      <c r="I47" s="170"/>
      <c r="J47" s="170"/>
    </row>
    <row r="48" spans="1:10" ht="14.25">
      <c r="A48" s="68" t="s">
        <v>235</v>
      </c>
      <c r="B48" s="168">
        <v>0</v>
      </c>
      <c r="C48" s="168"/>
      <c r="D48" s="168"/>
      <c r="E48" s="84"/>
      <c r="F48" s="84"/>
      <c r="G48" s="68" t="s">
        <v>236</v>
      </c>
      <c r="H48" s="170" t="s">
        <v>237</v>
      </c>
      <c r="I48" s="170"/>
      <c r="J48" s="170"/>
    </row>
    <row r="49" spans="1:10" ht="14.25">
      <c r="A49" s="68" t="s">
        <v>238</v>
      </c>
      <c r="B49" s="168">
        <v>0</v>
      </c>
      <c r="C49" s="168"/>
      <c r="D49" s="168"/>
      <c r="E49" s="84"/>
      <c r="F49" s="84"/>
      <c r="G49" s="84"/>
      <c r="H49" s="84"/>
      <c r="I49" s="84"/>
      <c r="J49" s="84"/>
    </row>
    <row r="50" spans="1:4" ht="12.75">
      <c r="A50" s="68" t="s">
        <v>239</v>
      </c>
      <c r="B50" s="168">
        <v>0</v>
      </c>
      <c r="C50" s="168"/>
      <c r="D50" s="168"/>
    </row>
  </sheetData>
  <sheetProtection/>
  <mergeCells count="55">
    <mergeCell ref="B49:D49"/>
    <mergeCell ref="B50:D50"/>
    <mergeCell ref="A46:D46"/>
    <mergeCell ref="G46:J46"/>
    <mergeCell ref="B47:D47"/>
    <mergeCell ref="H47:J47"/>
    <mergeCell ref="B48:D48"/>
    <mergeCell ref="H48:J48"/>
    <mergeCell ref="A40:J40"/>
    <mergeCell ref="A42:D42"/>
    <mergeCell ref="G42:J42"/>
    <mergeCell ref="A43:D43"/>
    <mergeCell ref="A45:D45"/>
    <mergeCell ref="G45:J45"/>
    <mergeCell ref="A37:J37"/>
    <mergeCell ref="A25:D25"/>
    <mergeCell ref="A26:D26"/>
    <mergeCell ref="A27:D27"/>
    <mergeCell ref="H27:J27"/>
    <mergeCell ref="B29:J29"/>
    <mergeCell ref="A31:J31"/>
    <mergeCell ref="D32:D33"/>
    <mergeCell ref="E32:G32"/>
    <mergeCell ref="H32:H33"/>
    <mergeCell ref="E33:G33"/>
    <mergeCell ref="A35:J35"/>
    <mergeCell ref="L16:M24"/>
    <mergeCell ref="A18:D18"/>
    <mergeCell ref="A19:D19"/>
    <mergeCell ref="A20:D20"/>
    <mergeCell ref="A21:D21"/>
    <mergeCell ref="A22:D22"/>
    <mergeCell ref="A23:D23"/>
    <mergeCell ref="A24:D24"/>
    <mergeCell ref="A14:H14"/>
    <mergeCell ref="I14:J14"/>
    <mergeCell ref="A16:D17"/>
    <mergeCell ref="E16:E17"/>
    <mergeCell ref="F16:F17"/>
    <mergeCell ref="G16:G17"/>
    <mergeCell ref="H16:H17"/>
    <mergeCell ref="I16:I17"/>
    <mergeCell ref="J16:J17"/>
    <mergeCell ref="A10:H10"/>
    <mergeCell ref="I10:J10"/>
    <mergeCell ref="A11:H11"/>
    <mergeCell ref="I11:J11"/>
    <mergeCell ref="A13:H13"/>
    <mergeCell ref="I13:J13"/>
    <mergeCell ref="A8:J8"/>
    <mergeCell ref="A4:B4"/>
    <mergeCell ref="C4:J4"/>
    <mergeCell ref="A5:B5"/>
    <mergeCell ref="C5:J5"/>
    <mergeCell ref="A7:J7"/>
  </mergeCells>
  <printOptions/>
  <pageMargins left="0.511811024" right="0.511811024" top="0.787401575" bottom="0.787401575" header="0.31496062" footer="0.3149606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31"/>
  <sheetViews>
    <sheetView showZeros="0" zoomScalePageLayoutView="0" workbookViewId="0" topLeftCell="A16">
      <selection activeCell="A27" sqref="A27:K32"/>
    </sheetView>
  </sheetViews>
  <sheetFormatPr defaultColWidth="9.140625" defaultRowHeight="12.75"/>
  <cols>
    <col min="1" max="1" width="8.28125" style="16" customWidth="1"/>
    <col min="2" max="2" width="0" style="16" hidden="1" customWidth="1"/>
    <col min="3" max="3" width="38.7109375" style="16" customWidth="1"/>
    <col min="4" max="4" width="23.421875" style="17" customWidth="1"/>
    <col min="5" max="5" width="13.28125" style="17" hidden="1" customWidth="1"/>
    <col min="6" max="6" width="12.57421875" style="16" customWidth="1"/>
    <col min="7" max="7" width="12.7109375" style="16" customWidth="1"/>
    <col min="8" max="8" width="11.28125" style="16" customWidth="1"/>
    <col min="9" max="9" width="8.8515625" style="16" customWidth="1"/>
    <col min="10" max="10" width="12.57421875" style="16" customWidth="1"/>
    <col min="11" max="11" width="4.7109375" style="16" customWidth="1"/>
    <col min="12" max="16384" width="9.140625" style="16" customWidth="1"/>
  </cols>
  <sheetData>
    <row r="1" spans="1:11" ht="20.25" customHeight="1">
      <c r="A1" s="175" t="s">
        <v>23</v>
      </c>
      <c r="B1" s="175"/>
      <c r="C1" s="175"/>
      <c r="D1" s="175"/>
      <c r="E1" s="175"/>
      <c r="F1" s="175"/>
      <c r="G1" s="175"/>
      <c r="H1" s="175"/>
      <c r="I1" s="175"/>
      <c r="J1" s="175"/>
      <c r="K1" s="175"/>
    </row>
    <row r="2" spans="1:11" ht="20.25" customHeight="1">
      <c r="A2" s="176"/>
      <c r="B2" s="176"/>
      <c r="C2" s="176"/>
      <c r="D2" s="176"/>
      <c r="E2" s="176"/>
      <c r="F2" s="176"/>
      <c r="G2" s="176"/>
      <c r="H2" s="176"/>
      <c r="I2" s="176"/>
      <c r="J2" s="176"/>
      <c r="K2" s="176"/>
    </row>
    <row r="3" spans="1:11" ht="20.25" customHeight="1">
      <c r="A3" s="1"/>
      <c r="B3" s="1"/>
      <c r="C3" s="1"/>
      <c r="D3" s="1"/>
      <c r="E3" s="1"/>
      <c r="F3" s="1"/>
      <c r="G3" s="1"/>
      <c r="H3" s="1"/>
      <c r="I3" s="1"/>
      <c r="J3" s="1"/>
      <c r="K3" s="1"/>
    </row>
    <row r="4" spans="1:11" ht="18" customHeight="1">
      <c r="A4" s="177" t="s">
        <v>321</v>
      </c>
      <c r="B4" s="177"/>
      <c r="C4" s="177"/>
      <c r="D4" s="177"/>
      <c r="E4" s="177"/>
      <c r="F4" s="177"/>
      <c r="G4" s="177"/>
      <c r="H4" s="177"/>
      <c r="I4" s="177"/>
      <c r="J4" s="177"/>
      <c r="K4" s="18"/>
    </row>
    <row r="5" spans="1:11" ht="18" customHeight="1">
      <c r="A5" s="178" t="s">
        <v>24</v>
      </c>
      <c r="B5" s="178"/>
      <c r="C5" s="178"/>
      <c r="D5" s="179" t="s">
        <v>349</v>
      </c>
      <c r="E5" s="179"/>
      <c r="F5" s="180">
        <v>99803.15</v>
      </c>
      <c r="G5" s="180"/>
      <c r="H5" s="19"/>
      <c r="I5" s="179" t="s">
        <v>347</v>
      </c>
      <c r="J5" s="179"/>
      <c r="K5" s="20"/>
    </row>
    <row r="6" spans="1:11" ht="18" customHeight="1">
      <c r="A6" s="181" t="s">
        <v>350</v>
      </c>
      <c r="B6" s="181"/>
      <c r="C6" s="181"/>
      <c r="D6" s="171" t="s">
        <v>177</v>
      </c>
      <c r="E6" s="171"/>
      <c r="F6" s="171"/>
      <c r="G6" s="171"/>
      <c r="H6" s="171"/>
      <c r="I6" s="172" t="s">
        <v>176</v>
      </c>
      <c r="J6" s="172"/>
      <c r="K6" s="172"/>
    </row>
    <row r="7" spans="1:11" s="29" customFormat="1" ht="28.5" customHeight="1">
      <c r="A7" s="21" t="s">
        <v>9</v>
      </c>
      <c r="B7" s="22" t="s">
        <v>10</v>
      </c>
      <c r="C7" s="23" t="s">
        <v>25</v>
      </c>
      <c r="D7" s="24" t="s">
        <v>322</v>
      </c>
      <c r="E7" s="24" t="s">
        <v>26</v>
      </c>
      <c r="F7" s="25" t="s">
        <v>27</v>
      </c>
      <c r="G7" s="25" t="s">
        <v>28</v>
      </c>
      <c r="H7" s="25" t="s">
        <v>29</v>
      </c>
      <c r="I7" s="26" t="s">
        <v>30</v>
      </c>
      <c r="J7" s="27" t="s">
        <v>31</v>
      </c>
      <c r="K7" s="28"/>
    </row>
    <row r="8" spans="1:11" ht="27.75" customHeight="1">
      <c r="A8" s="54">
        <v>1</v>
      </c>
      <c r="B8" s="55"/>
      <c r="C8" s="107" t="s">
        <v>17</v>
      </c>
      <c r="D8" s="30" t="s">
        <v>32</v>
      </c>
      <c r="E8" s="31"/>
      <c r="F8" s="99">
        <v>1</v>
      </c>
      <c r="G8" s="99"/>
      <c r="H8" s="99"/>
      <c r="I8" s="100"/>
      <c r="J8" s="32"/>
      <c r="K8" s="33"/>
    </row>
    <row r="9" spans="1:11" ht="26.25" customHeight="1">
      <c r="A9" s="52">
        <v>2</v>
      </c>
      <c r="B9" s="53"/>
      <c r="C9" s="48" t="s">
        <v>33</v>
      </c>
      <c r="D9" s="30" t="s">
        <v>32</v>
      </c>
      <c r="E9" s="31"/>
      <c r="F9" s="99">
        <v>0.25</v>
      </c>
      <c r="G9" s="99">
        <v>0.25</v>
      </c>
      <c r="H9" s="103">
        <v>0.25</v>
      </c>
      <c r="I9" s="103">
        <v>0.25</v>
      </c>
      <c r="J9" s="34"/>
      <c r="K9" s="33"/>
    </row>
    <row r="10" spans="1:11" ht="27.75" customHeight="1">
      <c r="A10" s="52">
        <v>3</v>
      </c>
      <c r="B10" s="53"/>
      <c r="C10" s="48" t="s">
        <v>39</v>
      </c>
      <c r="D10" s="30" t="s">
        <v>32</v>
      </c>
      <c r="E10" s="31"/>
      <c r="F10" s="99">
        <v>1</v>
      </c>
      <c r="G10" s="99"/>
      <c r="H10" s="99"/>
      <c r="I10" s="100"/>
      <c r="J10" s="31"/>
      <c r="K10" s="33"/>
    </row>
    <row r="11" spans="1:11" ht="29.25" customHeight="1">
      <c r="A11" s="56">
        <v>4</v>
      </c>
      <c r="B11" s="57"/>
      <c r="C11" s="58" t="s">
        <v>34</v>
      </c>
      <c r="D11" s="35" t="s">
        <v>32</v>
      </c>
      <c r="E11" s="36"/>
      <c r="F11" s="101"/>
      <c r="G11" s="101">
        <v>1</v>
      </c>
      <c r="H11" s="101"/>
      <c r="I11" s="100"/>
      <c r="J11" s="32"/>
      <c r="K11" s="33"/>
    </row>
    <row r="12" spans="1:11" ht="30" customHeight="1">
      <c r="A12" s="56">
        <v>5</v>
      </c>
      <c r="B12" s="57"/>
      <c r="C12" s="59" t="s">
        <v>171</v>
      </c>
      <c r="D12" s="35" t="s">
        <v>32</v>
      </c>
      <c r="E12" s="36"/>
      <c r="F12" s="101">
        <v>0.75</v>
      </c>
      <c r="G12" s="104">
        <v>0.25</v>
      </c>
      <c r="H12" s="101"/>
      <c r="I12" s="100"/>
      <c r="J12" s="32"/>
      <c r="K12" s="39"/>
    </row>
    <row r="13" spans="1:11" ht="28.5" customHeight="1">
      <c r="A13" s="56">
        <v>6</v>
      </c>
      <c r="B13" s="60"/>
      <c r="C13" s="58" t="s">
        <v>40</v>
      </c>
      <c r="D13" s="35" t="s">
        <v>32</v>
      </c>
      <c r="E13" s="37"/>
      <c r="F13" s="101"/>
      <c r="G13" s="101">
        <v>1</v>
      </c>
      <c r="H13" s="101"/>
      <c r="I13" s="100"/>
      <c r="J13" s="32"/>
      <c r="K13" s="33"/>
    </row>
    <row r="14" spans="1:11" ht="29.25" customHeight="1">
      <c r="A14" s="56">
        <v>7</v>
      </c>
      <c r="B14" s="60"/>
      <c r="C14" s="58" t="s">
        <v>118</v>
      </c>
      <c r="D14" s="35" t="s">
        <v>32</v>
      </c>
      <c r="E14" s="37"/>
      <c r="F14" s="101"/>
      <c r="G14" s="101"/>
      <c r="H14" s="101"/>
      <c r="I14" s="100">
        <v>1</v>
      </c>
      <c r="J14" s="32"/>
      <c r="K14" s="33"/>
    </row>
    <row r="15" spans="1:11" ht="24.75" customHeight="1">
      <c r="A15" s="56">
        <v>8</v>
      </c>
      <c r="B15" s="60"/>
      <c r="C15" s="58" t="s">
        <v>35</v>
      </c>
      <c r="D15" s="35" t="s">
        <v>32</v>
      </c>
      <c r="E15" s="37"/>
      <c r="F15" s="101"/>
      <c r="G15" s="101"/>
      <c r="H15" s="101">
        <v>1</v>
      </c>
      <c r="I15" s="100"/>
      <c r="J15" s="32"/>
      <c r="K15" s="33"/>
    </row>
    <row r="16" spans="1:11" ht="21.75" customHeight="1">
      <c r="A16" s="49">
        <v>9</v>
      </c>
      <c r="B16" s="50"/>
      <c r="C16" s="51" t="s">
        <v>91</v>
      </c>
      <c r="D16" s="35" t="s">
        <v>32</v>
      </c>
      <c r="E16" s="37"/>
      <c r="F16" s="102"/>
      <c r="G16" s="103"/>
      <c r="H16" s="103">
        <v>0.5</v>
      </c>
      <c r="I16" s="103">
        <v>0.5</v>
      </c>
      <c r="J16" s="38"/>
      <c r="K16" s="33"/>
    </row>
    <row r="17" spans="1:11" ht="24.75" customHeight="1">
      <c r="A17" s="49">
        <v>10</v>
      </c>
      <c r="B17" s="50"/>
      <c r="C17" s="51" t="s">
        <v>42</v>
      </c>
      <c r="D17" s="35" t="s">
        <v>32</v>
      </c>
      <c r="E17" s="37"/>
      <c r="F17" s="102"/>
      <c r="G17" s="105"/>
      <c r="H17" s="105"/>
      <c r="I17" s="103">
        <v>1</v>
      </c>
      <c r="J17" s="38"/>
      <c r="K17" s="33"/>
    </row>
    <row r="18" spans="1:11" ht="21" customHeight="1">
      <c r="A18" s="49">
        <v>11</v>
      </c>
      <c r="B18" s="50"/>
      <c r="C18" s="51" t="s">
        <v>36</v>
      </c>
      <c r="D18" s="35" t="s">
        <v>32</v>
      </c>
      <c r="E18" s="37"/>
      <c r="F18" s="103"/>
      <c r="G18" s="103">
        <v>0.5</v>
      </c>
      <c r="H18" s="103">
        <v>0.5</v>
      </c>
      <c r="I18" s="102"/>
      <c r="J18" s="38"/>
      <c r="K18" s="33"/>
    </row>
    <row r="19" spans="1:11" ht="24" customHeight="1">
      <c r="A19" s="49">
        <v>12</v>
      </c>
      <c r="B19" s="50"/>
      <c r="C19" s="51" t="s">
        <v>37</v>
      </c>
      <c r="D19" s="35" t="s">
        <v>32</v>
      </c>
      <c r="E19" s="37"/>
      <c r="F19" s="103"/>
      <c r="G19" s="103">
        <v>0.5</v>
      </c>
      <c r="H19" s="103">
        <v>0.5</v>
      </c>
      <c r="I19" s="102"/>
      <c r="J19" s="38"/>
      <c r="K19" s="33"/>
    </row>
    <row r="20" spans="1:11" ht="20.25" customHeight="1">
      <c r="A20" s="49">
        <v>13</v>
      </c>
      <c r="B20" s="50"/>
      <c r="C20" s="51" t="s">
        <v>41</v>
      </c>
      <c r="D20" s="35" t="s">
        <v>32</v>
      </c>
      <c r="E20" s="37"/>
      <c r="F20" s="103"/>
      <c r="G20" s="103">
        <v>1</v>
      </c>
      <c r="H20" s="103"/>
      <c r="I20" s="102"/>
      <c r="J20" s="38"/>
      <c r="K20" s="33"/>
    </row>
    <row r="21" spans="1:11" ht="21" customHeight="1">
      <c r="A21" s="49">
        <v>14</v>
      </c>
      <c r="B21" s="50"/>
      <c r="C21" s="51" t="s">
        <v>172</v>
      </c>
      <c r="D21" s="35" t="s">
        <v>32</v>
      </c>
      <c r="E21" s="37"/>
      <c r="F21" s="103"/>
      <c r="G21" s="103">
        <v>1</v>
      </c>
      <c r="H21" s="103"/>
      <c r="I21" s="102"/>
      <c r="J21" s="38"/>
      <c r="K21" s="33"/>
    </row>
    <row r="22" spans="1:11" ht="22.5" customHeight="1">
      <c r="A22" s="49">
        <v>15</v>
      </c>
      <c r="B22" s="47"/>
      <c r="C22" s="51" t="s">
        <v>173</v>
      </c>
      <c r="D22" s="35" t="s">
        <v>32</v>
      </c>
      <c r="E22" s="46"/>
      <c r="F22" s="103"/>
      <c r="G22" s="103"/>
      <c r="H22" s="102"/>
      <c r="I22" s="103">
        <v>1</v>
      </c>
      <c r="J22" s="38"/>
      <c r="K22" s="33"/>
    </row>
    <row r="23" spans="1:11" ht="21.75" customHeight="1">
      <c r="A23" s="49">
        <v>16</v>
      </c>
      <c r="B23" s="50"/>
      <c r="C23" s="51" t="s">
        <v>174</v>
      </c>
      <c r="D23" s="35" t="s">
        <v>32</v>
      </c>
      <c r="E23" s="37"/>
      <c r="F23" s="103"/>
      <c r="G23" s="103">
        <v>0.8</v>
      </c>
      <c r="H23" s="103">
        <v>0.2</v>
      </c>
      <c r="I23" s="102"/>
      <c r="J23" s="38"/>
      <c r="K23" s="33"/>
    </row>
    <row r="24" spans="1:11" ht="21" customHeight="1">
      <c r="A24" s="61" t="s">
        <v>337</v>
      </c>
      <c r="B24" s="62"/>
      <c r="C24" s="67" t="s">
        <v>38</v>
      </c>
      <c r="D24" s="35" t="s">
        <v>32</v>
      </c>
      <c r="E24" s="37"/>
      <c r="F24" s="103"/>
      <c r="G24" s="103"/>
      <c r="H24" s="103"/>
      <c r="I24" s="106">
        <v>1</v>
      </c>
      <c r="J24" s="32"/>
      <c r="K24" s="33"/>
    </row>
    <row r="25" spans="1:11" ht="18" customHeight="1">
      <c r="A25" s="56">
        <v>18</v>
      </c>
      <c r="B25" s="60"/>
      <c r="C25" s="58" t="s">
        <v>43</v>
      </c>
      <c r="D25" s="35" t="s">
        <v>32</v>
      </c>
      <c r="E25" s="37"/>
      <c r="F25" s="101"/>
      <c r="G25" s="101"/>
      <c r="H25" s="103"/>
      <c r="I25" s="106">
        <v>1</v>
      </c>
      <c r="J25" s="32"/>
      <c r="K25" s="33"/>
    </row>
    <row r="26" spans="1:10" ht="3.75" customHeight="1">
      <c r="A26" s="40"/>
      <c r="B26" s="40"/>
      <c r="C26" s="40"/>
      <c r="D26" s="41"/>
      <c r="E26" s="41"/>
      <c r="F26" s="40"/>
      <c r="G26" s="40"/>
      <c r="H26" s="40"/>
      <c r="I26" s="40"/>
      <c r="J26" s="40"/>
    </row>
    <row r="27" ht="13.5" customHeight="1"/>
    <row r="29" spans="3:7" ht="12.75" customHeight="1">
      <c r="C29" s="174"/>
      <c r="D29" s="174"/>
      <c r="G29" s="115">
        <v>44607</v>
      </c>
    </row>
    <row r="30" spans="3:4" ht="12.75" customHeight="1">
      <c r="C30" s="173" t="s">
        <v>175</v>
      </c>
      <c r="D30" s="173"/>
    </row>
    <row r="31" ht="12.75">
      <c r="C31" s="42" t="s">
        <v>62</v>
      </c>
    </row>
  </sheetData>
  <sheetProtection selectLockedCells="1" selectUnlockedCells="1"/>
  <mergeCells count="12">
    <mergeCell ref="I5:J5"/>
    <mergeCell ref="A6:C6"/>
    <mergeCell ref="D6:H6"/>
    <mergeCell ref="I6:K6"/>
    <mergeCell ref="C30:D30"/>
    <mergeCell ref="C29:D29"/>
    <mergeCell ref="A1:K1"/>
    <mergeCell ref="A2:K2"/>
    <mergeCell ref="A4:J4"/>
    <mergeCell ref="A5:C5"/>
    <mergeCell ref="D5:E5"/>
    <mergeCell ref="F5:G5"/>
  </mergeCells>
  <printOptions/>
  <pageMargins left="0.7083333333333334" right="0.7083333333333334" top="0.39375" bottom="0.39375" header="0.5118055555555555" footer="0.5118055555555555"/>
  <pageSetup horizontalDpi="300" verticalDpi="3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Helio</dc:creator>
  <cp:keywords/>
  <dc:description/>
  <cp:lastModifiedBy>contr</cp:lastModifiedBy>
  <cp:lastPrinted>2022-02-15T19:10:29Z</cp:lastPrinted>
  <dcterms:created xsi:type="dcterms:W3CDTF">2016-10-31T18:34:33Z</dcterms:created>
  <dcterms:modified xsi:type="dcterms:W3CDTF">2022-02-15T19:10:49Z</dcterms:modified>
  <cp:category/>
  <cp:version/>
  <cp:contentType/>
  <cp:contentStatus/>
</cp:coreProperties>
</file>